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URUMSAL-İCMAL" sheetId="25" r:id="rId1"/>
    <sheet name="FEN BİLİMLERİ ENSTİTÜSÜ " sheetId="1" r:id="rId2"/>
    <sheet name="FEN EDEBİYAT FAKÜLTESİ" sheetId="3" r:id="rId3"/>
    <sheet name="KİMYA METALURJİ FAKÜLTESİ" sheetId="6" r:id="rId4"/>
    <sheet name="GEMİ İNŞAATI VE DENİZCİLİK FAK." sheetId="18" r:id="rId5"/>
    <sheet name="İNŞAAT FAKÜLTESİ" sheetId="5" r:id="rId6"/>
    <sheet name="ELEKTRİK ELEKTRONİK FAKÜLTESİ" sheetId="4" r:id="rId7"/>
    <sheet name="MİMARLIK FAKÜLTESİ" sheetId="9" r:id="rId8"/>
    <sheet name="MAKİNE FAKÜLTESİ" sheetId="7" r:id="rId9"/>
    <sheet name="MESLEK YÜKSEKOKULU" sheetId="8" r:id="rId10"/>
    <sheet name="MİLLİ SARAYLAR VE TARİH YAP. MY" sheetId="12" r:id="rId11"/>
    <sheet name="SOSYAL BİLİMLER ENSTİTÜSÜ" sheetId="11" r:id="rId12"/>
    <sheet name="EĞİTİM FAKÜLTESİ" sheetId="21" r:id="rId13"/>
    <sheet name="İKTİSADİ VE İDARİ BİL. FAK." sheetId="10" r:id="rId14"/>
    <sheet name="SANAT VE TASARIM FAKÜLTESİ" sheetId="13" r:id="rId15"/>
    <sheet name="YABANCI DİLLER YÜKSEKOKULU" sheetId="15" r:id="rId16"/>
    <sheet name="DİĞER MERKEZLER" sheetId="14" r:id="rId17"/>
    <sheet name="DİĞER BÖLÜMLER" sheetId="16" r:id="rId18"/>
    <sheet name="REKTÖRLÜK ÖZEL KALEM" sheetId="20" r:id="rId19"/>
    <sheet name="İÇ DENETİM BİRİMİ" sheetId="24" r:id="rId20"/>
    <sheet name="BİLİMSEL ARAŞTIRMA PROJE. KOORD" sheetId="23" r:id="rId21"/>
    <sheet name="GENEL SEKRETERLİK" sheetId="22" r:id="rId22"/>
    <sheet name="İDARİ VE MALİ İŞLER DAİ.BŞK." sheetId="19" r:id="rId23"/>
    <sheet name="PERSONEL DAİ. BAŞ." sheetId="17" r:id="rId24"/>
    <sheet name="KÜTÜPHANE DAİ BAŞ." sheetId="27" r:id="rId25"/>
    <sheet name="SKS" sheetId="28" r:id="rId26"/>
    <sheet name="BİLGİ İŞLEM" sheetId="29" r:id="rId27"/>
    <sheet name="YAPI İŞLERİ" sheetId="30" r:id="rId28"/>
    <sheet name="ÖĞRENCİ İŞLERİ" sheetId="31" r:id="rId29"/>
    <sheet name="STRATEJİ GEL." sheetId="32" r:id="rId30"/>
    <sheet name="HUKUK MÜŞ." sheetId="33" r:id="rId31"/>
    <sheet name="Sayfa11" sheetId="34" r:id="rId32"/>
  </sheets>
  <definedNames>
    <definedName name="ButceYil">#REF!</definedName>
    <definedName name="_xlnm.Print_Titles" localSheetId="0">'KURUMSAL-İCMAL'!$1:$4</definedName>
  </definedNames>
  <calcPr calcId="145621"/>
</workbook>
</file>

<file path=xl/calcChain.xml><?xml version="1.0" encoding="utf-8"?>
<calcChain xmlns="http://schemas.openxmlformats.org/spreadsheetml/2006/main">
  <c r="D18" i="20" l="1"/>
  <c r="D17" i="20"/>
  <c r="D16" i="30"/>
  <c r="D11" i="29"/>
  <c r="D76" i="28"/>
  <c r="D7" i="27"/>
  <c r="D8" i="27" s="1"/>
  <c r="D11" i="17"/>
  <c r="D117" i="19"/>
  <c r="D37" i="23"/>
  <c r="D25" i="13"/>
  <c r="D24" i="13"/>
  <c r="D25" i="10"/>
  <c r="D19" i="21"/>
  <c r="D18" i="11"/>
  <c r="D24" i="9"/>
  <c r="D18" i="4"/>
  <c r="D17" i="4"/>
  <c r="D12" i="3"/>
  <c r="D8" i="33"/>
  <c r="D9" i="32"/>
  <c r="D15" i="31"/>
  <c r="D10" i="31"/>
  <c r="D7" i="31"/>
  <c r="D15" i="30"/>
  <c r="D75" i="28"/>
  <c r="D72" i="28"/>
  <c r="D66" i="28"/>
  <c r="D60" i="28"/>
  <c r="D55" i="28"/>
  <c r="D52" i="28"/>
  <c r="D49" i="28"/>
  <c r="D35" i="28"/>
  <c r="D31" i="28"/>
  <c r="D27" i="28"/>
  <c r="D23" i="28"/>
  <c r="D91" i="19"/>
  <c r="D57" i="19"/>
  <c r="D18" i="19"/>
  <c r="D116" i="19"/>
  <c r="D114" i="19"/>
  <c r="D59" i="19"/>
  <c r="D12" i="22"/>
  <c r="D10" i="24"/>
  <c r="D16" i="12"/>
  <c r="D8" i="32"/>
  <c r="D7" i="33"/>
  <c r="D5" i="33"/>
  <c r="D5" i="32"/>
  <c r="D14" i="31"/>
  <c r="D12" i="31"/>
  <c r="D11" i="30"/>
  <c r="D7" i="30"/>
  <c r="D5" i="30"/>
  <c r="D10" i="29"/>
  <c r="D7" i="29"/>
  <c r="D5" i="29"/>
  <c r="D13" i="28"/>
  <c r="D19" i="28"/>
  <c r="D15" i="28"/>
  <c r="D9" i="28"/>
  <c r="D6" i="28"/>
  <c r="D68" i="28"/>
  <c r="D39" i="28"/>
  <c r="D37" i="28"/>
  <c r="D11" i="28"/>
  <c r="D10" i="17"/>
  <c r="D8" i="17"/>
  <c r="D5" i="17"/>
  <c r="C292" i="25" l="1"/>
  <c r="C285" i="25"/>
  <c r="C272" i="25"/>
  <c r="C255" i="25"/>
  <c r="C239" i="25"/>
  <c r="C225" i="25"/>
  <c r="C207" i="25"/>
  <c r="C198" i="25"/>
  <c r="C188" i="25"/>
  <c r="C186" i="25"/>
  <c r="C178" i="25"/>
  <c r="C168" i="25"/>
  <c r="C163" i="25"/>
  <c r="C153" i="25"/>
  <c r="C122" i="25"/>
  <c r="C79" i="25"/>
  <c r="C75" i="25"/>
  <c r="C73" i="25"/>
  <c r="C34" i="25"/>
  <c r="C13" i="25"/>
  <c r="C9" i="25"/>
  <c r="C293" i="25" l="1"/>
  <c r="D13" i="22"/>
  <c r="D36" i="23"/>
  <c r="D19" i="23"/>
  <c r="D11" i="24"/>
  <c r="D18" i="21"/>
  <c r="D11" i="21"/>
  <c r="D21" i="18"/>
  <c r="D15" i="18"/>
  <c r="D22" i="18" s="1"/>
  <c r="D17" i="16" l="1"/>
  <c r="D16" i="16"/>
  <c r="D11" i="16"/>
  <c r="D16" i="14"/>
  <c r="D15" i="14"/>
  <c r="D8" i="14"/>
  <c r="D19" i="15"/>
  <c r="D18" i="15"/>
  <c r="D14" i="15"/>
  <c r="D24" i="10"/>
  <c r="D14" i="13"/>
  <c r="D15" i="10"/>
  <c r="D17" i="11"/>
  <c r="D9" i="11"/>
  <c r="D15" i="12"/>
  <c r="D21" i="8"/>
  <c r="D20" i="8"/>
  <c r="D15" i="8"/>
  <c r="D23" i="9"/>
  <c r="D16" i="9"/>
  <c r="D27" i="7"/>
  <c r="D26" i="7"/>
  <c r="D15" i="7"/>
  <c r="D13" i="4"/>
  <c r="D23" i="5"/>
  <c r="D22" i="5"/>
  <c r="D14" i="5"/>
  <c r="D19" i="6"/>
  <c r="D20" i="6" s="1"/>
  <c r="D13" i="6"/>
  <c r="D18" i="3"/>
  <c r="D19" i="3" s="1"/>
  <c r="D32" i="1" l="1"/>
  <c r="D31" i="1"/>
  <c r="D21" i="1"/>
  <c r="D12" i="1"/>
</calcChain>
</file>

<file path=xl/sharedStrings.xml><?xml version="1.0" encoding="utf-8"?>
<sst xmlns="http://schemas.openxmlformats.org/spreadsheetml/2006/main" count="1988" uniqueCount="943">
  <si>
    <t>38.10.04.00-09.4.1.07-2-03.2.1.01</t>
  </si>
  <si>
    <t>Kırtasiye Alımları</t>
  </si>
  <si>
    <t>38.10.04.00-09.4.1.07-2-03.2.1.02</t>
  </si>
  <si>
    <t>Büro Malzemesi Alımları</t>
  </si>
  <si>
    <t>38.10.04.00-09.4.1.07-2-03.2.2.02</t>
  </si>
  <si>
    <t>Temizlik Malzemesi Alımları</t>
  </si>
  <si>
    <t>38.10.04.00-09.4.1.07-2-03.2.9.90</t>
  </si>
  <si>
    <t>Diğer Tüketim Mal ve Malzemesi Alımları</t>
  </si>
  <si>
    <t>38.10.04.00-09.4.1.07-2-03.5.9.90</t>
  </si>
  <si>
    <t>Diğer Hizmet Alımları</t>
  </si>
  <si>
    <t>38.10.04.00-09.4.1.07-2-03.7.1.01</t>
  </si>
  <si>
    <t>Büro ve İşyeri Mal ve Malzeme Alımları</t>
  </si>
  <si>
    <t>38.10.04.00-09.4.1.07-2-03.7.1.02</t>
  </si>
  <si>
    <t>Büro ve İşyeri Makine ve Techizat Alımları</t>
  </si>
  <si>
    <t>38.10.04.00-09.4.1.07-2-03.7.3.02</t>
  </si>
  <si>
    <t>Makine Teçhizat Bakım ve Onarım Giderleri</t>
  </si>
  <si>
    <t>38.10.04.00-09.4.1.09-2-03.2.1.01</t>
  </si>
  <si>
    <t>38.10.04.00-09.4.1.09-2-03.2.1.02</t>
  </si>
  <si>
    <t>38.10.04.00-09.4.1.09-2-03.2.6.90</t>
  </si>
  <si>
    <t>Diğer Özel Malzeme Alımları</t>
  </si>
  <si>
    <t>38.10.04.00-09.4.1.09-2-03.3.1.01</t>
  </si>
  <si>
    <t>Yurtiçi Geçici Görev Yollukları</t>
  </si>
  <si>
    <t>38.10.04.00-09.4.1.09-2-03.3.3.01</t>
  </si>
  <si>
    <t>Yurtdışı Geçici Görev Yollukları</t>
  </si>
  <si>
    <t>38.10.04.00-09.4.1.09-2-03.5.1.06</t>
  </si>
  <si>
    <t>Enformasyon ve Raporlama Giderleri</t>
  </si>
  <si>
    <t>38.10.04.00-09.4.1.09-2-03.5.9.90</t>
  </si>
  <si>
    <t>38.10.04.00-09.4.1.09-2-03.7.1.01</t>
  </si>
  <si>
    <t>38.10.04.00-09.4.2.00-2-03.2.1.01</t>
  </si>
  <si>
    <t>38.10.04.00-09.4.2.00-2-03.2.2.02</t>
  </si>
  <si>
    <t>38.10.04.00-09.4.2.00-2-03.3.1.01</t>
  </si>
  <si>
    <t>38.10.04.00-09.4.2.00-2-03.3.2.01</t>
  </si>
  <si>
    <t>Yurtiçi Sürekli Görev Yollukları</t>
  </si>
  <si>
    <t>38.10.04.00-09.4.2.00-2-03.3.3.01</t>
  </si>
  <si>
    <t>38.10.04.00-09.4.2.00-2-03.5.9.90</t>
  </si>
  <si>
    <t>38.10.04.00-09.4.2.00-2-03.7.1.01</t>
  </si>
  <si>
    <t>38.10.04.00-09.4.2.00-2-03.7.1.02</t>
  </si>
  <si>
    <t>38.10.04.00-09.4.2.00-2-03.7.3.02</t>
  </si>
  <si>
    <t>Makine Teçhizat Bakım ve Onarım Giderler</t>
  </si>
  <si>
    <t>AÇIKLAMA</t>
  </si>
  <si>
    <t>Bilgisayar Hizmeti Alımları</t>
  </si>
  <si>
    <t>Telefon Abonelik ve Kullanım Ücretleri</t>
  </si>
  <si>
    <t>Diğer Dayanıklı Mal ve Malzeme Alımları</t>
  </si>
  <si>
    <t xml:space="preserve">TERTİP </t>
  </si>
  <si>
    <t xml:space="preserve">ÖDENEK </t>
  </si>
  <si>
    <t>NOT</t>
  </si>
  <si>
    <t>İKİNCİ ÖĞRETİM</t>
  </si>
  <si>
    <t>TEZSİZ YÜKSEK LİSANS</t>
  </si>
  <si>
    <t>HAZİNE ÖDENEĞİ</t>
  </si>
  <si>
    <t>TOPLAM</t>
  </si>
  <si>
    <t>GENEL TOPLAM</t>
  </si>
  <si>
    <r>
      <rPr>
        <b/>
        <sz val="11"/>
        <color rgb="FFFF0000"/>
        <rFont val="Calibri"/>
        <family val="2"/>
        <charset val="162"/>
        <scheme val="minor"/>
      </rPr>
      <t xml:space="preserve">* Kırmızı  renkli Ödenek ve Ekonomik kodlarda </t>
    </r>
    <r>
      <rPr>
        <sz val="11"/>
        <color theme="1"/>
        <rFont val="Calibri"/>
        <family val="2"/>
        <scheme val="minor"/>
      </rPr>
      <t>Tasarruf Tedbirleri nedeniyle tahsis edilen Ödenek Aşılmayacak</t>
    </r>
  </si>
  <si>
    <t>38.10.04.32-09.4.1.00-2-03.2.1.01</t>
  </si>
  <si>
    <t>38.10.04.32-09.4.1.00-2-03.2.6.01</t>
  </si>
  <si>
    <t>Laboratuvar Malzemesi ile Kimyevi ve Temrinlik Malzeme Alımları</t>
  </si>
  <si>
    <t>38.10.04.32-09.4.1.00-2-03.3.1.01</t>
  </si>
  <si>
    <t>38.10.04.32-09.4.1.00-2-03.3.2.01</t>
  </si>
  <si>
    <t>38.10.04.32-09.4.1.00-2-03.3.3.01</t>
  </si>
  <si>
    <t>38.10.04.32-09.4.1.00-2-03.5.9.90</t>
  </si>
  <si>
    <t>38.10.04.32-09.4.1.00-2-03.7.1.02</t>
  </si>
  <si>
    <t>38.10.04.32-09.4.1.00-2-03.7.3.02</t>
  </si>
  <si>
    <t>38.10.04.32-09.4.1.07-2-03.2.1.01</t>
  </si>
  <si>
    <t>38.10.04.32-09.4.1.07-2-03.2.6.01</t>
  </si>
  <si>
    <t>38.10.04.32-09.4.1.07-2-03.5.2.02</t>
  </si>
  <si>
    <t>38.10.04.32-09.4.1.07-2-03.5.9.90</t>
  </si>
  <si>
    <t>38.10.04.32-09.4.1.07-2-03.7.3.02</t>
  </si>
  <si>
    <t>38.10.04.36-09.4.1.00-2-03.2.1.01</t>
  </si>
  <si>
    <t>38.10.04.36-09.4.1.00-2-03.2.6.01</t>
  </si>
  <si>
    <t>38.10.04.36-09.4.1.00-2-03.2.9.90</t>
  </si>
  <si>
    <t>38.10.04.36-09.4.1.00-2-03.3.1.01</t>
  </si>
  <si>
    <t>38.10.04.36-09.4.1.00-2-03.3.2.01</t>
  </si>
  <si>
    <t>38.10.04.36-09.4.1.00-2-03.3.3.01</t>
  </si>
  <si>
    <t>38.10.04.36-09.4.1.00-2-03.5.9.90</t>
  </si>
  <si>
    <t>38.10.04.36-09.4.1.00-2-03.7.1.02</t>
  </si>
  <si>
    <t>38.10.04.36-09.4.1.00-2-03.7.3.02</t>
  </si>
  <si>
    <t>38.10.04.36-09.4.1.07-2-03.2.1.01</t>
  </si>
  <si>
    <t>38.10.04.36-09.4.1.07-2-03.2.6.01</t>
  </si>
  <si>
    <t>38.10.04.36-09.4.1.07-2-03.5.9.90</t>
  </si>
  <si>
    <t>38.10.04.36-09.4.1.07-2-03.7.1.02</t>
  </si>
  <si>
    <t>38.10.04.36-09.4.1.07-2-03.7.3.02</t>
  </si>
  <si>
    <t>38.10.04.38-09.4.1.00-2-03.2.1.01</t>
  </si>
  <si>
    <t>38.10.04.38-09.4.1.00-2-03.2.6.01</t>
  </si>
  <si>
    <t>38.10.04.38-09.4.1.00-2-03.2.9.90</t>
  </si>
  <si>
    <t>38.10.04.38-09.4.1.00-2-03.3.1.01</t>
  </si>
  <si>
    <t>38.10.04.38-09.4.1.00-2-03.3.2.01</t>
  </si>
  <si>
    <t>38.10.04.38-09.4.1.00-2-03.3.3.01</t>
  </si>
  <si>
    <t>38.10.04.38-09.4.1.00-2-03.5.9.90</t>
  </si>
  <si>
    <t>38.10.04.38-09.4.1.00-2-03.7.1.01</t>
  </si>
  <si>
    <t>38.10.04.38-09.4.1.00-2-03.7.1.02</t>
  </si>
  <si>
    <t>38.10.04.38-09.4.1.00-2-03.7.3.02</t>
  </si>
  <si>
    <t>38.10.04.38-09.4.1.07-2-03.2.1.01</t>
  </si>
  <si>
    <t>38.10.04.38-09.4.1.07-2-03.2.6.01</t>
  </si>
  <si>
    <t>38.10.04.38-09.4.1.07-2-03.2.9.90</t>
  </si>
  <si>
    <t>38.10.04.38-09.4.1.07-2-03.5.9.90</t>
  </si>
  <si>
    <t>38.10.04.38-09.4.1.07-2-03.7.1.01</t>
  </si>
  <si>
    <t>38.10.04.38-09.4.1.07-2-03.7.1.02</t>
  </si>
  <si>
    <t>38.10.04.38-09.4.1.07-2-03.7.3.02</t>
  </si>
  <si>
    <t>38.10.04.39-09.4.1.00-2-03.2.9.90</t>
  </si>
  <si>
    <t>38.10.04.39-09.4.1.00-2-03.3.1.01</t>
  </si>
  <si>
    <t>38.10.04.39-09.4.1.00-2-03.3.2.01</t>
  </si>
  <si>
    <t>38.10.04.39-09.4.1.00-2-03.3.3.01</t>
  </si>
  <si>
    <t>38.10.04.39-09.4.1.00-2-03.5.9.90</t>
  </si>
  <si>
    <t>38.10.04.39-09.4.1.00-2-03.7.1.02</t>
  </si>
  <si>
    <t>38.10.04.39-09.4.1.00-2-03.7.3.02</t>
  </si>
  <si>
    <t>38.10.04.39-09.4.1.00-2-03.7.3.90</t>
  </si>
  <si>
    <t>Diğer Bakım ve Onarım Giderleri</t>
  </si>
  <si>
    <t>38.10.04.39-09.4.1.07-2-03.2.1.01</t>
  </si>
  <si>
    <t>38.10.04.39-09.4.1.07-2-03.5.9.90</t>
  </si>
  <si>
    <t>38.10.04.39-09.4.1.07-2-03.7.3.02</t>
  </si>
  <si>
    <t>38.10.04.41-09.4.1.00-2-03.2.1.01</t>
  </si>
  <si>
    <t>38.10.04.41-09.4.1.00-2-03.2.6.01</t>
  </si>
  <si>
    <t>38.10.04.41-09.4.1.00-2-03.2.9.90</t>
  </si>
  <si>
    <t>38.10.04.41-09.4.1.00-2-03.3.1.01</t>
  </si>
  <si>
    <t>38.10.04.41-09.4.1.00-2-03.3.2.01</t>
  </si>
  <si>
    <t>38.10.04.41-09.4.1.00-2-03.3.3.01</t>
  </si>
  <si>
    <t>38.10.04.41-09.4.1.00-2-03.5.9.90</t>
  </si>
  <si>
    <t>38.10.04.41-09.4.1.00-2-03.7.1.01</t>
  </si>
  <si>
    <t>38.10.04.41-09.4.1.00-2-03.7.1.02</t>
  </si>
  <si>
    <t>38.10.04.41-09.4.1.00-2-03.7.1.90</t>
  </si>
  <si>
    <t>38.10.04.41-09.4.1.00-2-03.7.3.02</t>
  </si>
  <si>
    <t>38.10.04.41-09.4.1.07-2-03.2.1.01</t>
  </si>
  <si>
    <t>38.10.04.41-09.4.1.07-2-03.2.1.02</t>
  </si>
  <si>
    <t>38.10.04.41-09.4.1.07-2-03.2.6.01</t>
  </si>
  <si>
    <t>38.10.04.41-09.4.1.07-2-03.2.9.90</t>
  </si>
  <si>
    <t>38.10.04.41-09.4.1.07-2-03.3.1.01</t>
  </si>
  <si>
    <t>38.10.04.41-09.4.1.07-2-03.3.3.01</t>
  </si>
  <si>
    <t>38.10.04.41-09.4.1.07-2-03.5.9.90</t>
  </si>
  <si>
    <t>38.10.04.41-09.4.1.07-2-03.7.1.01</t>
  </si>
  <si>
    <t>38.10.04.41-09.4.1.07-2-03.7.1.02</t>
  </si>
  <si>
    <t>38.10.04.41-09.4.1.07-2-03.7.3.02</t>
  </si>
  <si>
    <t>38.10.04.42-09.4.1.00-2-03.2.1.01</t>
  </si>
  <si>
    <t>38.10.04.42-09.4.1.00-2-03.2.1.05</t>
  </si>
  <si>
    <t>Baskı ve Cilt Giderleri</t>
  </si>
  <si>
    <t>38.10.04.42-09.4.1.00-2-03.2.2.02</t>
  </si>
  <si>
    <t>38.10.04.42-09.4.1.00-2-03.2.9.90</t>
  </si>
  <si>
    <t>38.10.04.42-09.4.1.00-2-03.3.1.01</t>
  </si>
  <si>
    <t>38.10.04.42-09.4.1.00-2-03.3.2.01</t>
  </si>
  <si>
    <t>38.10.04.42-09.4.1.00-2-03.3.3.01</t>
  </si>
  <si>
    <t>38.10.04.42-09.4.1.00-2-03.5.9.90</t>
  </si>
  <si>
    <t>38.10.04.42-09.4.1.00-2-03.7.1.01</t>
  </si>
  <si>
    <t>38.10.04.42-09.4.1.00-2-03.7.1.02</t>
  </si>
  <si>
    <t>38.10.04.42-09.4.1.00-2-03.7.1.90</t>
  </si>
  <si>
    <t>38.10.04.42-09.4.1.00-2-03.7.3.02</t>
  </si>
  <si>
    <t>38.10.04.42-09.4.1.07-2-03.2.1.01</t>
  </si>
  <si>
    <t>38.10.04.42-09.4.1.07-2-03.2.1.05</t>
  </si>
  <si>
    <t>38.10.04.42-09.4.1.07-2-03.2.2.02</t>
  </si>
  <si>
    <t>38.10.04.42-09.4.1.07-2-03.5.9.90</t>
  </si>
  <si>
    <t>38.10.04.42-09.4.1.07-2-03.7.1.02</t>
  </si>
  <si>
    <t>38.10.04.42-09.4.1.07-2-03.7.1.90</t>
  </si>
  <si>
    <t>38.10.05.00-09.4.1.00-2-03.2.1.01</t>
  </si>
  <si>
    <t>38.10.05.00-09.4.1.00-2-03.2.2.02</t>
  </si>
  <si>
    <t>38.10.05.00-09.4.1.00-2-03.2.9.90</t>
  </si>
  <si>
    <t>38.10.05.00-09.4.1.00-2-03.3.1.01</t>
  </si>
  <si>
    <t>38.10.05.00-09.4.1.00-2-03.3.2.01</t>
  </si>
  <si>
    <t>38.10.05.00-09.4.1.00-2-03.3.3.01</t>
  </si>
  <si>
    <t>38.10.05.00-09.4.1.00-2-03.5.2.02</t>
  </si>
  <si>
    <t>38.10.05.00-09.4.1.00-2-03.5.9.90</t>
  </si>
  <si>
    <t>38.10.05.00-09.4.1.00-2-03.7.1.02</t>
  </si>
  <si>
    <t>38.10.05.00-09.4.1.00-2-03.7.1.90</t>
  </si>
  <si>
    <t>38.10.05.00-09.4.1.00-2-03.7.3.02</t>
  </si>
  <si>
    <t>38.10.05.00-09.4.1.07-2-03.5.2.02</t>
  </si>
  <si>
    <t>38.10.05.00-09.4.1.07-2-03.7.1.01</t>
  </si>
  <si>
    <t>38.10.05.00-09.4.1.07-2-03.7.1.02</t>
  </si>
  <si>
    <t>38.10.05.00-09.4.1.07-2-03.7.3.02</t>
  </si>
  <si>
    <t>38.10.05.25-09.4.1.00-2-03.2.1.01</t>
  </si>
  <si>
    <t>38.10.05.25-09.4.1.00-2-03.2.1.05</t>
  </si>
  <si>
    <t>38.10.05.25-09.4.1.00-2-03.2.6.01</t>
  </si>
  <si>
    <t>38.10.05.25-09.4.1.00-2-03.2.6.90</t>
  </si>
  <si>
    <t>38.10.05.25-09.4.1.00-2-03.3.1.01</t>
  </si>
  <si>
    <t>38.10.05.25-09.4.1.00-2-03.3.2.01</t>
  </si>
  <si>
    <t>38.10.05.25-09.4.1.00-2-03.3.3.01</t>
  </si>
  <si>
    <t>38.10.05.25-09.4.1.00-2-03.5.9.90</t>
  </si>
  <si>
    <t>38.10.05.25-09.4.1.00-2-03.7.1.01</t>
  </si>
  <si>
    <t>38.10.05.25-09.4.1.00-2-03.7.1.02</t>
  </si>
  <si>
    <t>38.10.05.25-09.4.1.00-2-03.7.1.90</t>
  </si>
  <si>
    <t>38.10.06.04-09.4.1.07-2-03.2.9.90</t>
  </si>
  <si>
    <t>38.10.06.04-09.4.1.07-2-03.5.9.90</t>
  </si>
  <si>
    <t>38.10.06.04-09.4.1.07-2-03.7.1.01</t>
  </si>
  <si>
    <t>38.10.06.04-09.4.1.07-2-03.7.3.02</t>
  </si>
  <si>
    <t>38.10.06.04-09.4.2.00-2-03.2.1.01</t>
  </si>
  <si>
    <t>38.10.06.04-09.4.2.00-2-03.3.1.01</t>
  </si>
  <si>
    <t>38.10.06.04-09.4.2.00-2-03.3.2.01</t>
  </si>
  <si>
    <t>38.10.06.04-09.4.2.00-2-03.3.3.01</t>
  </si>
  <si>
    <t>38.10.06.04-09.4.2.00-2-03.5.9.90</t>
  </si>
  <si>
    <t>38.10.06.04-09.4.2.00-2-03.7.1.02</t>
  </si>
  <si>
    <t>38.10.06.04-09.4.2.00-2-03.7.3.02</t>
  </si>
  <si>
    <t>38.10.06.04-09.4.1.07-2-03.2.1.01</t>
  </si>
  <si>
    <t>38.10.06.43-09.4.1.00-2-03.2.1.01</t>
  </si>
  <si>
    <t>38.10.06.43-09.4.1.00-2-03.2.1.05</t>
  </si>
  <si>
    <t>38.10.06.43-09.4.1.00-2-03.2.9.90</t>
  </si>
  <si>
    <t>38.10.06.43-09.4.1.00-2-03.3.1.01</t>
  </si>
  <si>
    <t>38.10.06.43-09.4.1.00-2-03.3.2.01</t>
  </si>
  <si>
    <t>38.10.06.43-09.4.1.00-2-03.3.3.01</t>
  </si>
  <si>
    <t>38.10.06.43-09.4.1.00-2-03.5.9.90</t>
  </si>
  <si>
    <t>38.10.06.43-09.4.1.00-2-03.7.1.01</t>
  </si>
  <si>
    <t>38.10.06.43-09.4.1.00-2-03.7.1.02</t>
  </si>
  <si>
    <t>38.10.06.43-09.4.1.00-2-03.7.1.90</t>
  </si>
  <si>
    <t>38.10.06.43-09.4.1.00-2-03.7.3.02</t>
  </si>
  <si>
    <t>38.10.06.43-09.4.1.07-2-03.2.1.01</t>
  </si>
  <si>
    <t>38.10.06.43-09.4.1.07-2-03.3.1.01</t>
  </si>
  <si>
    <t>38.10.06.43-09.4.1.07-2-03.3.2.01</t>
  </si>
  <si>
    <t>38.10.06.43-09.4.1.07-2-03.3.3.01</t>
  </si>
  <si>
    <t>38.10.06.43-09.4.1.07-2-03.5.9.90</t>
  </si>
  <si>
    <t>38.10.06.43-09.4.1.07-2-03.7.1.01</t>
  </si>
  <si>
    <t>38.10.06.43-09.4.1.07-2-03.7.1.02</t>
  </si>
  <si>
    <t>38.10.06.43-09.4.1.07-2-03.7.1.90</t>
  </si>
  <si>
    <t>38.10.06.56-09.4.1.00-2-03.2.1.01</t>
  </si>
  <si>
    <t>38.10.06.56-09.4.1.00-2-03.2.6.01</t>
  </si>
  <si>
    <t>38.10.06.56-09.4.1.00-2-03.2.9.90</t>
  </si>
  <si>
    <t>38.10.06.56-09.4.1.00-2-03.3.1.01</t>
  </si>
  <si>
    <t>38.10.06.56-09.4.1.00-2-03.3.2.01</t>
  </si>
  <si>
    <t>38.10.06.56-09.4.1.00-2-03.3.3.01</t>
  </si>
  <si>
    <t>38.10.06.56-09.4.1.00-2-03.5.9.90</t>
  </si>
  <si>
    <t>38.10.06.56-09.4.1.00-2-03.7.1.01</t>
  </si>
  <si>
    <t>38.10.06.56-09.4.1.00-2-03.7.1.02</t>
  </si>
  <si>
    <t>38.10.06.56-09.4.1.00-2-03.7.3.02</t>
  </si>
  <si>
    <t>38.10.06.56-09.4.1.07-2-03.2.1.01</t>
  </si>
  <si>
    <t>38.10.06.56-09.4.1.07-2-03.2.6.01</t>
  </si>
  <si>
    <t>38.10.06.56-09.4.1.07-2-03.3.1.01</t>
  </si>
  <si>
    <t>38.10.06.56-09.4.1.07-2-03.3.2.01</t>
  </si>
  <si>
    <t>38.10.06.56-09.4.1.07-2-03.3.3.01</t>
  </si>
  <si>
    <t>38.10.06.56-09.4.1.07-2-03.5.9.90</t>
  </si>
  <si>
    <t>38.10.06.56-09.4.1.07-2-03.7.1.01</t>
  </si>
  <si>
    <t>38.10.06.56-09.4.1.07-2-03.7.1.02</t>
  </si>
  <si>
    <t>38.10.06.56-09.4.1.07-2-03.7.3.02</t>
  </si>
  <si>
    <t>Makine Teçhizat Bakım ve Onarım Gider</t>
  </si>
  <si>
    <t>8.10.06.83-09.4.1.00-2-03.2.1.01</t>
  </si>
  <si>
    <t>38.10.06.83-09.4.1.00-2-03.2.1.05</t>
  </si>
  <si>
    <t>38.10.06.83-09.4.1.00-2-03.2.2.02</t>
  </si>
  <si>
    <t>38.10.06.83-09.4.1.00-2-03.3.1.01</t>
  </si>
  <si>
    <t>38.10.06.83-09.4.1.00-2-03.3.2.01</t>
  </si>
  <si>
    <t>38.10.06.83-09.4.1.00-2-03.3.3.01</t>
  </si>
  <si>
    <t>38.10.06.83-09.4.1.00-2-03.5.9.90</t>
  </si>
  <si>
    <t>38.10.06.83-09.4.1.00-2-03.7.1.01</t>
  </si>
  <si>
    <t>38.10.06.83-09.4.1.00-2-03.7.1.02</t>
  </si>
  <si>
    <t>38.10.06.83-09.4.1.00-2-03.7.3.02</t>
  </si>
  <si>
    <t>38.10.06.83-09.4.1.07-2-03.2.1.01</t>
  </si>
  <si>
    <t>38.10.06.83-09.4.1.07-2-03.3.1.01</t>
  </si>
  <si>
    <t>38.10.06.83-09.4.1.07-2-03.7.1.02</t>
  </si>
  <si>
    <t>Büro ve İşyeri Makine ve Techizat Alımla</t>
  </si>
  <si>
    <t>8.10.07.59-09.4.1.14-2-03.2.1.01</t>
  </si>
  <si>
    <t>38.10.07.59-09.4.1.14-2-03.2.6.01</t>
  </si>
  <si>
    <t>38.10.07.59-09.4.1.14-2-03.5.9.90</t>
  </si>
  <si>
    <t>38.10.07.59-09.4.1.14-2-03.7.1.02</t>
  </si>
  <si>
    <t>38.10.07.59-09.8.8.00-2-03.2.1.01</t>
  </si>
  <si>
    <t>38.10.07.59-09.8.8.00-2-03.2.1.04</t>
  </si>
  <si>
    <t>Diğer Yayın Alımları</t>
  </si>
  <si>
    <t>38.10.07.59-09.8.8.00-2-03.3.1.01</t>
  </si>
  <si>
    <t>38.10.07.59-09.8.8.00-2-03.3.3.01</t>
  </si>
  <si>
    <t>38.10.07.59-09.8.8.00-2-03.5.9.90</t>
  </si>
  <si>
    <t>38.10.07.59-09.8.8.00-2-03.7.1.02</t>
  </si>
  <si>
    <t xml:space="preserve">UZAKTAN ÖĞRETİM </t>
  </si>
  <si>
    <t>8.10.07.89-09.4.1.00-2-03.2.1.01</t>
  </si>
  <si>
    <t>38.10.07.89-09.4.1.00-2-03.2.9.90</t>
  </si>
  <si>
    <t>38.10.07.89-09.4.1.00-2-03.3.1.01</t>
  </si>
  <si>
    <t>38.10.07.89-09.4.1.00-2-03.3.2.01</t>
  </si>
  <si>
    <t>38.10.07.89-09.4.1.00-2-03.3.3.01</t>
  </si>
  <si>
    <t>38.10.07.89-09.4.1.00-2-03.5.9.90</t>
  </si>
  <si>
    <t>38.10.07.89-09.4.1.00-2-03.7.3.02</t>
  </si>
  <si>
    <t>38.10.07.89-09.4.1.14-2-03.2.1.01</t>
  </si>
  <si>
    <t>38.10.07.89-09.4.1.14-2-03.2.6.01</t>
  </si>
  <si>
    <t>38.10.07.89-09.4.1.14-2-03.5.9.90</t>
  </si>
  <si>
    <t>38.10.07.89-09.4.1.14-2-03.7.1.02</t>
  </si>
  <si>
    <t>38.10.04.37-09.4.1.00-2-03.2.1.01</t>
  </si>
  <si>
    <t>38.10.04.37-09.4.1.00-2-03.2.6.01</t>
  </si>
  <si>
    <t>38.10.04.37-09.4.1.00-2-03.2.9.90</t>
  </si>
  <si>
    <t>38.10.04.37-09.4.1.00-2-03.3.1.01</t>
  </si>
  <si>
    <t>38.10.04.37-09.4.1.00-2-03.3.2.01</t>
  </si>
  <si>
    <t>38.10.04.37-09.4.1.00-2-03.3.3.01</t>
  </si>
  <si>
    <t>38.10.04.37-09.4.1.00-2-03.5.9.90</t>
  </si>
  <si>
    <t>38.10.04.37-09.4.1.00-2-03.7.1.01</t>
  </si>
  <si>
    <t>38.10.04.37-09.4.1.00-2-03.7.1.02</t>
  </si>
  <si>
    <t>38.10.04.37-09.4.1.00-2-03.7.3.02</t>
  </si>
  <si>
    <t>38.10.04.37-09.4.1.07-2-03.2.1.01</t>
  </si>
  <si>
    <t>38.10.04.37-09.4.1.07-2-03.2.6.01</t>
  </si>
  <si>
    <t>38.10.04.37-09.4.1.07-2-03.5.9.90</t>
  </si>
  <si>
    <t>38.10.04.37-09.4.1.07-2-03.7.1.02</t>
  </si>
  <si>
    <t>38.10.04.37-09.4.1.07-2-03.7.3.02</t>
  </si>
  <si>
    <r>
      <rPr>
        <b/>
        <sz val="12"/>
        <color rgb="FFFF0000"/>
        <rFont val="Calibri"/>
        <family val="2"/>
        <charset val="162"/>
        <scheme val="minor"/>
      </rPr>
      <t xml:space="preserve">* Kırmızı  renkli Ödenek ve Ekonomik kodlarda </t>
    </r>
    <r>
      <rPr>
        <sz val="12"/>
        <color theme="1"/>
        <rFont val="Calibri"/>
        <family val="2"/>
        <charset val="162"/>
        <scheme val="minor"/>
      </rPr>
      <t>Tasarruf Tedbirleri nedeniyle tahsis edilen Ödenek Aşılmayacak</t>
    </r>
  </si>
  <si>
    <t>( CARİ HARCAMALARIN KONTROL ALTINA ALINMASINA İLİŞKİN  TABLO)</t>
  </si>
  <si>
    <t>38.10.06.31-09.4.1.00-2-03.2.1.01</t>
  </si>
  <si>
    <t>38.10.06.31-09.4.1.00-2-03.2.6.01</t>
  </si>
  <si>
    <t>38.10.06.31-09.4.1.00-2-03.3.1.01</t>
  </si>
  <si>
    <t>38.10.06.31-09.4.1.00-2-03.3.2.01</t>
  </si>
  <si>
    <t>38.10.06.31-09.4.1.00-2-03.3.3.01</t>
  </si>
  <si>
    <t>38.10.06.31-09.4.1.00-2-03.5.9.90</t>
  </si>
  <si>
    <t>38.10.06.31-09.4.1.00-2-03.7.3.02</t>
  </si>
  <si>
    <t>38.10.06.31-09.4.1.07-2-03.2.1.01</t>
  </si>
  <si>
    <t>38.10.06.31-09.4.1.07-2-03.2.6.01</t>
  </si>
  <si>
    <t>38.10.06.31-09.4.1.07-2-03.3.1.01</t>
  </si>
  <si>
    <t>38.10.06.31-09.4.1.07-2-03.3.3.01</t>
  </si>
  <si>
    <t>38.10.06.31-09.4.1.07-2-03.5.9.90</t>
  </si>
  <si>
    <t>38.10.06.31-09.4.1.07-2-03.7.3.02</t>
  </si>
  <si>
    <t>8.10.09.01-09.9.9.00-2-03.2.1.01</t>
  </si>
  <si>
    <t>38.10.09.01-09.9.9.00-2-03.2.1.02</t>
  </si>
  <si>
    <t>38.10.09.01-09.9.9.00-2-03.2.6.90</t>
  </si>
  <si>
    <t>38.10.09.01-09.9.9.00-2-03.3.1.01</t>
  </si>
  <si>
    <t>38.10.09.01-09.9.9.00-2-03.3.3.01</t>
  </si>
  <si>
    <t>38.10.09.01-09.9.9.00-2-03.5.2.01</t>
  </si>
  <si>
    <t>Posta ve Telgraf Giderleri</t>
  </si>
  <si>
    <t>38.10.09.01-09.9.9.00-2-03.5.2.02</t>
  </si>
  <si>
    <t>38.10.09.01-09.9.9.00-2-03.5.9.02</t>
  </si>
  <si>
    <t>Yurtdışı Staj ve Öğrenim Giderleri</t>
  </si>
  <si>
    <t>38.10.09.01-09.9.9.00-2-03.5.9.90</t>
  </si>
  <si>
    <t>38.10.09.01-09.9.9.00-2-03.6.1.01</t>
  </si>
  <si>
    <t>Temsil, Ağırlama, Tören, Fuar, Organizasyon Giderleri</t>
  </si>
  <si>
    <t>38.10.09.01-09.9.9.00-2-03.7.1.02</t>
  </si>
  <si>
    <t>38.10.09.01-09.9.9.00-2-03.7.3.02</t>
  </si>
  <si>
    <t>38.10.09.01-09.9.9.03-2-03.2.1.01</t>
  </si>
  <si>
    <t>38.10.09.01-09.9.9.03-2-03.2.1.02</t>
  </si>
  <si>
    <t>38.10.09.01-09.9.9.03-2-03.3.1.01</t>
  </si>
  <si>
    <t>38.10.09.01-09.9.9.03-2-03.5.2.02</t>
  </si>
  <si>
    <t>38.10.09.01-09.9.9.03-2-03.7.1.02</t>
  </si>
  <si>
    <t>38.10.09.01-09.9.9.03-2-03.7.3.02</t>
  </si>
  <si>
    <t>38.10.09.01-09.8.8.00-2-03.2.1.01</t>
  </si>
  <si>
    <t>38.10.09.01-09.8.8.00-2-03.2.1.04</t>
  </si>
  <si>
    <t>38.10.09.01-09.8.8.00-2-03.2.1.05</t>
  </si>
  <si>
    <t>38.10.09.01-09.8.8.00-2-03.2.6.01</t>
  </si>
  <si>
    <t>38.10.09.01-09.8.8.00-2-03.3.1.01</t>
  </si>
  <si>
    <t>38.10.09.01-09.8.8.00-2-03.3.3.01</t>
  </si>
  <si>
    <t>38.10.09.01-09.8.8.00-2-03.5.1.01</t>
  </si>
  <si>
    <t>Etüt-Proje Bilirkişi Ekspertiz Giderleri</t>
  </si>
  <si>
    <t>38.10.09.01-09.8.8.00-2-03.5.1.02</t>
  </si>
  <si>
    <t>Araştırma ve Geliştirme Giderleri</t>
  </si>
  <si>
    <t>38.10.09.01-09.8.8.00-2-03.5.4.01</t>
  </si>
  <si>
    <t>İlan Giderleri</t>
  </si>
  <si>
    <t>38.10.09.01-09.8.8.00-2-03.5.5.02</t>
  </si>
  <si>
    <t>Taşıt Kiralaması Giderleri</t>
  </si>
  <si>
    <t>38.10.09.01-09.8.8.00-2-03.5.5.10</t>
  </si>
  <si>
    <t>Bilgisayar, Bilgisayar Sistemleri ve Yazılımları Kiralaması Giderleri</t>
  </si>
  <si>
    <t>38.10.09.01-09.8.8.00-2-03.5.9.90</t>
  </si>
  <si>
    <t>38.10.09.01-09.8.8.00-2-03.7.1.02</t>
  </si>
  <si>
    <t>38.10.09.01-09.8.8.00-2-03.7.1.90</t>
  </si>
  <si>
    <t>38.10.09.01-09.8.8.00-2-03.7.2.01</t>
  </si>
  <si>
    <t>Bilgisayar Yazılım Alımları ve Yapımları</t>
  </si>
  <si>
    <t>38.10.09.01-09.8.8.01-2-03.2.1.01</t>
  </si>
  <si>
    <t>38.10.09.01-09.8.8.01-2-03.2.1.04</t>
  </si>
  <si>
    <t>38.10.09.01-09.8.8.01-2-03.2.1.05</t>
  </si>
  <si>
    <t>38.10.09.01-09.8.8.01-2-03.2.6.01</t>
  </si>
  <si>
    <t>38.10.09.01-09.8.8.01-2-03.3.1.01</t>
  </si>
  <si>
    <t>38.10.09.01-09.8.8.01-2-03.3.3.01</t>
  </si>
  <si>
    <t>38.10.09.01-09.8.8.01-2-03.5.1.01</t>
  </si>
  <si>
    <t>38.10.09.01-09.8.8.01-2-03.5.1.02</t>
  </si>
  <si>
    <t>38.10.09.01-09.8.8.01-2-03.5.4.01</t>
  </si>
  <si>
    <t>38.10.09.01-09.8.8.01-2-03.5.5.02</t>
  </si>
  <si>
    <t>38.10.09.01-09.8.8.01-2-03.5.9.90</t>
  </si>
  <si>
    <t>38.10.09.01-09.8.8.01-2-03.7.1.02</t>
  </si>
  <si>
    <t>38.10.09.01-09.8.8.01-2-03.7.1.90</t>
  </si>
  <si>
    <t>38.10.09.01-09.8.8.01-2-03.7.2.01</t>
  </si>
  <si>
    <t>38.10.09.01-09.8.8.01-2-03.7.2.02</t>
  </si>
  <si>
    <t>Fikri Hak Alımları</t>
  </si>
  <si>
    <t>38.10.09.01-09.8.8.01-2-03.7.3.02</t>
  </si>
  <si>
    <t>ÖZGELİR ÖDENEĞİ</t>
  </si>
  <si>
    <t>38.10.09.02-01.3.9.00-2-03.2.1.01</t>
  </si>
  <si>
    <t>38.10.09.02-01.3.9.00-2-03.2.1.05</t>
  </si>
  <si>
    <t>38.10.09.02-01.3.9.00-2-03.3.1.01</t>
  </si>
  <si>
    <t>38.10.09.02-01.3.9.00-2-03.3.2.01</t>
  </si>
  <si>
    <t>38.10.09.02-01.3.9.00-2-03.5.9.90</t>
  </si>
  <si>
    <t>38.10.09.02-01.3.9.00-2-03.7.1.02</t>
  </si>
  <si>
    <t>38.10.09.02-01.3.9.00-2-03.7.1.90</t>
  </si>
  <si>
    <t>38.10.09.02-01.3.9.00-2-03.7.3.02</t>
  </si>
  <si>
    <t>38.10.09.04-01.3.9.00-2-03.2.1.01</t>
  </si>
  <si>
    <t>38.10.09.04-01.3.9.00-2-03.2.1.04</t>
  </si>
  <si>
    <t>38.10.09.04-01.3.9.00-2-03.2.1.90</t>
  </si>
  <si>
    <t>Diğer Kırtasiye ve Büro Malzemesi Alımları</t>
  </si>
  <si>
    <t>38.10.09.04-01.3.9.00-2-03.2.3.02</t>
  </si>
  <si>
    <t>Akaryakıt ve Yağ Alımları</t>
  </si>
  <si>
    <t>38.10.09.04-01.3.9.00-2-03.2.5.01</t>
  </si>
  <si>
    <t>Giyecek Alımları</t>
  </si>
  <si>
    <t>38.10.09.04-01.3.9.00-2-03.2.5.03</t>
  </si>
  <si>
    <t>Tören Malzemeleri Alımları</t>
  </si>
  <si>
    <t>38.10.09.04-01.3.9.00-2-03.2.5.90</t>
  </si>
  <si>
    <t>Diğer Giyim ve Kuşam Alımları</t>
  </si>
  <si>
    <t>38.10.09.04-01.3.9.00-2-03.2.6.02</t>
  </si>
  <si>
    <t>Tıbbi Malzeme ve İlaç Alımları</t>
  </si>
  <si>
    <t>38.10.09.04-01.3.9.00-2-03.2.6.90</t>
  </si>
  <si>
    <t>38.10.09.04-01.3.9.00-2-03.2.9.01</t>
  </si>
  <si>
    <t>Bahçe Malzemesi Alımları ile Yapım ve Bakım Giderleri</t>
  </si>
  <si>
    <t>38.10.09.04-01.3.9.00-2-03.2.9.90</t>
  </si>
  <si>
    <t>38.10.09.04-01.3.9.00-2-03.3.1.01</t>
  </si>
  <si>
    <t>38.10.09.04-01.3.9.00-2-03.5.1.02</t>
  </si>
  <si>
    <t>38.10.09.04-01.3.9.00-2-03.5.9.90</t>
  </si>
  <si>
    <t>38.10.09.04-01.3.9.06-2-03.1.4.01</t>
  </si>
  <si>
    <t>Kereste ve Kereste Ürünleri Alımları</t>
  </si>
  <si>
    <t>38.10.09.04-01.3.9.06-2-03.1.5.01</t>
  </si>
  <si>
    <t>Kağıt ve Kağıt Ürünleri Alımları</t>
  </si>
  <si>
    <t>38.10.09.04-01.3.9.06-2-03.1.8.01</t>
  </si>
  <si>
    <t>Metal Ürünü Alımları</t>
  </si>
  <si>
    <t>38.10.09.04-01.3.9.06-2-03.2.1.01</t>
  </si>
  <si>
    <t>38.10.09.04-01.3.9.06-2-03.2.1.05</t>
  </si>
  <si>
    <t>38.10.09.04-01.3.9.06-2-03.2.1.90</t>
  </si>
  <si>
    <t>38.10.09.04-01.3.9.06-2-03.2.2.01</t>
  </si>
  <si>
    <t>Su Alımları</t>
  </si>
  <si>
    <t>38.10.09.04-01.3.9.06-2-03.2.2.02</t>
  </si>
  <si>
    <t>38.10.09.04-01.3.9.06-2-03.2.5.01</t>
  </si>
  <si>
    <t>38.10.09.04-01.3.9.06-2-03.2.6.01</t>
  </si>
  <si>
    <t>38.10.09.04-01.3.9.06-2-03.2.6.90</t>
  </si>
  <si>
    <t>38.10.09.04-01.3.9.06-2-03.2.9.01</t>
  </si>
  <si>
    <t>38.10.09.04-01.3.9.06-2-03.2.9.90</t>
  </si>
  <si>
    <t>38.10.09.04-01.3.9.06-2-03.5.1.03</t>
  </si>
  <si>
    <t>38.10.09.04-01.3.9.06-2-03.5.1.08</t>
  </si>
  <si>
    <t>Temizlik Hizmeti Alım Giderleri</t>
  </si>
  <si>
    <t>38.10.09.04-01.3.9.06-2-03.5.2.02</t>
  </si>
  <si>
    <t>38.10.09.04-01.3.9.06-2-03.5.3.03</t>
  </si>
  <si>
    <t>Yük Taşıma Giderleri</t>
  </si>
  <si>
    <t>38.10.09.04-01.3.9.06-2-03.5.4.01</t>
  </si>
  <si>
    <t>38.10.09.04-01.3.9.06-2-03.5.5.03</t>
  </si>
  <si>
    <t>İş Makinası Kiralaması Giderleri</t>
  </si>
  <si>
    <t>38.10.09.04-01.3.9.06-2-03.5.5.10</t>
  </si>
  <si>
    <t>38.10.09.04-01.3.9.06-2-03.5.5.12</t>
  </si>
  <si>
    <t>Personel Servisi Kiralama Giderleri</t>
  </si>
  <si>
    <t>38.10.09.04-01.3.9.06-2-03.5.9.03</t>
  </si>
  <si>
    <t>Kurslara Katılma ve Eğitim Giderleri</t>
  </si>
  <si>
    <t>38.10.09.04-01.3.9.06-2-03.5.9.90</t>
  </si>
  <si>
    <t>38.10.09.04-01.3.9.06-2-03.7.1.01</t>
  </si>
  <si>
    <t>38.10.09.04-01.3.9.06-2-03.7.1.02</t>
  </si>
  <si>
    <t>38.10.09.04-01.3.9.06-2-03.7.1.03</t>
  </si>
  <si>
    <t>Avadanlık ve Yedek Parça Alımları</t>
  </si>
  <si>
    <t>38.10.09.04-01.3.9.06-2-03.7.1.90</t>
  </si>
  <si>
    <t>38.10.09.04-01.3.9.06-2-03.7.2.01</t>
  </si>
  <si>
    <t>38.10.09.04-01.3.9.06-2-03.7.3.01</t>
  </si>
  <si>
    <t>Tefrişat Bakım ve Onarım Giderleri</t>
  </si>
  <si>
    <t>38.10.09.04-01.3.9.06-2-03.7.3.02</t>
  </si>
  <si>
    <t>38.10.09.04-01.3.9.06-2-03.7.3.03</t>
  </si>
  <si>
    <t>Taşıt Bakım ve Onarım Giderleri</t>
  </si>
  <si>
    <t>38.10.09.04-01.3.9.06-2-03.7.3.04</t>
  </si>
  <si>
    <t>İş Makinası Onarım Giderleri</t>
  </si>
  <si>
    <t>38.10.09.04-01.3.9.06-2-03.7.3.90</t>
  </si>
  <si>
    <t>38.10.09.04-01.3.9.06-2-03.8.1.01</t>
  </si>
  <si>
    <t>Büro Bakım ve Onarımı Giderleri</t>
  </si>
  <si>
    <t>38.10.09.04-01.3.9.06-2-03.8.1.02</t>
  </si>
  <si>
    <t>Okul Bakım ve Onarımı Giderleri</t>
  </si>
  <si>
    <t>38.10.09.04-01.3.9.06-2-03.8.1.04</t>
  </si>
  <si>
    <t>Atölye ve Tesis Binaları Bakım ve Onarımı Giderleri</t>
  </si>
  <si>
    <t>38.10.09.04-01.3.9.06-2-03.8.1.90</t>
  </si>
  <si>
    <t>Diğer Hizmet Binası Bakım ve Onarım Giderleri</t>
  </si>
  <si>
    <t>38.10.09.04-01.3.9.06-2-03.8.9.01</t>
  </si>
  <si>
    <t>Diğer Taşınmaz Yapım, Bakım ve Onarım Giderleri</t>
  </si>
  <si>
    <t>38.10.09.04-03.1.4.00-2-03.5.1.09</t>
  </si>
  <si>
    <t>Özel Güvenlik Hizmeti Alım Giderleri</t>
  </si>
  <si>
    <t>38.10.09.04-09.4.1.00-2-03.1.4.01</t>
  </si>
  <si>
    <t>38.10.09.04-09.4.1.00-2-03.1.5.01</t>
  </si>
  <si>
    <t>38.10.09.04-09.4.1.00-2-03.1.7.01</t>
  </si>
  <si>
    <t>Kauçuk ve Plastik Ürün Alımları</t>
  </si>
  <si>
    <t>38.10.09.04-09.4.1.00-2-03.1.8.01</t>
  </si>
  <si>
    <t>38.10.09.04-09.4.1.00-2-03.1.9.01</t>
  </si>
  <si>
    <t>Diğer Mal ve Malzeme Alımları</t>
  </si>
  <si>
    <t>38.10.09.04-09.4.1.00-2-03.2.2.01</t>
  </si>
  <si>
    <t>38.10.09.04-09.4.1.00-2-03.2.3.01</t>
  </si>
  <si>
    <t>Yakacak Alımları</t>
  </si>
  <si>
    <t>38.10.09.04-09.4.1.00-2-03.2.3.02</t>
  </si>
  <si>
    <t>38.10.09.04-09.4.1.00-2-03.2.3.03</t>
  </si>
  <si>
    <t>Elektrik Alımları</t>
  </si>
  <si>
    <t>38.10.09.04-09.4.1.00-2-03.4.3.02</t>
  </si>
  <si>
    <t>İşletme Ruhsatı Ödemeleri ve Benzeri Giderler</t>
  </si>
  <si>
    <t>38.10.09.04-09.4.1.00-2-03.5.1.04</t>
  </si>
  <si>
    <t>Müteahhitlik Hizmetleri</t>
  </si>
  <si>
    <t>38.10.09.04-09.4.1.00-2-03.5.1.08</t>
  </si>
  <si>
    <t>38.10.09.04-09.4.1.00-2-03.5.3.02</t>
  </si>
  <si>
    <t>Yolcu Taşıma Giderleri</t>
  </si>
  <si>
    <t>38.10.09.04-09.4.1.00-2-03.5.3.03</t>
  </si>
  <si>
    <t>38.10.09.04-09.4.1.00-2-03.5.3.04</t>
  </si>
  <si>
    <t>Geçiş Ücretleri</t>
  </si>
  <si>
    <t>38.10.09.04-09.4.1.00-2-03.5.3.90</t>
  </si>
  <si>
    <t>Diğer Taşıma Giderleri</t>
  </si>
  <si>
    <t>38.10.09.04-09.4.1.00-2-03.5.4.01</t>
  </si>
  <si>
    <t>38.10.09.04-09.4.1.00-2-03.5.4.02</t>
  </si>
  <si>
    <t>Sigorta Giderleri</t>
  </si>
  <si>
    <t>38.10.09.04-09.4.1.00-2-03.5.5.02</t>
  </si>
  <si>
    <t>38.10.09.04-09.4.1.00-2-03.5.5.12</t>
  </si>
  <si>
    <t>38.10.09.04-09.4.1.00-2-03.5.9.03</t>
  </si>
  <si>
    <t>38.10.09.04-09.4.1.00-2-03.5.9.90</t>
  </si>
  <si>
    <t>38.10.09.04-09.4.1.00-2-03.7.1.01</t>
  </si>
  <si>
    <t>38.10.09.04-09.4.1.00-2-03.7.1.02</t>
  </si>
  <si>
    <t>38.10.09.04-09.4.1.00-2-03.7.1.03</t>
  </si>
  <si>
    <t>38.10.09.04-09.4.1.00-2-03.7.3.02</t>
  </si>
  <si>
    <t>38.10.09.04-09.4.1.00-2-03.7.3.03</t>
  </si>
  <si>
    <t>38.10.09.04-09.4.1.00-2-03.7.3.90</t>
  </si>
  <si>
    <t>38.10.09.04-09.4.1.00-2-03.8.1.01</t>
  </si>
  <si>
    <t>38.10.09.04-09.4.1.00-2-03.8.1.02</t>
  </si>
  <si>
    <t>38.10.09.04-09.4.1.00-2-03.8.1.90</t>
  </si>
  <si>
    <t>38.10.09.04-09.4.1.07-2-03.1.4.01</t>
  </si>
  <si>
    <t>38.10.09.04-09.4.1.07-2-03.1.9.01</t>
  </si>
  <si>
    <t>38.10.09.04-09.4.1.07-2-03.2.1.01</t>
  </si>
  <si>
    <t>38.10.09.04-09.4.1.07-2-03.2.2.02</t>
  </si>
  <si>
    <t>38.10.09.04-09.4.1.07-2-03.2.3.02</t>
  </si>
  <si>
    <t>38.10.09.04-09.4.1.07-2-03.2.9.90</t>
  </si>
  <si>
    <t>38.10.09.04-09.4.1.07-2-03.4.3.01</t>
  </si>
  <si>
    <t>Vergi Ödemeleri ve Benzeri Giderler</t>
  </si>
  <si>
    <t>38.10.09.04-09.4.1.07-2-03.5.1.03</t>
  </si>
  <si>
    <t>38.10.09.04-09.4.1.07-2-03.5.1.04</t>
  </si>
  <si>
    <t>38.10.09.04-09.4.1.07-2-03.5.1.08</t>
  </si>
  <si>
    <t>38.10.09.04-09.4.1.07-2-03.5.5.02</t>
  </si>
  <si>
    <t>38.10.09.04-09.4.1.07-2-03.5.5.12</t>
  </si>
  <si>
    <t>38.10.09.04-09.4.1.07-2-03.5.9.90</t>
  </si>
  <si>
    <t>38.10.09.04-09.4.1.07-2-03.7.1.02</t>
  </si>
  <si>
    <t>38.10.09.04-09.4.1.07-2-03.7.1.03</t>
  </si>
  <si>
    <t>38.10.09.04-09.4.1.07-2-03.7.1.90</t>
  </si>
  <si>
    <t>38.10.09.04-09.4.1.07-2-03.7.3.02</t>
  </si>
  <si>
    <t>38.10.09.04-09.4.1.07-2-03.7.3.03</t>
  </si>
  <si>
    <t>38.10.09.04-09.4.1.07-2-03.7.3.90</t>
  </si>
  <si>
    <t>38.10.09.04-09.4.1.07-2-03.8.1.01</t>
  </si>
  <si>
    <t>38.10.09.04-09.4.1.07-2-03.8.1.02</t>
  </si>
  <si>
    <t>38.10.09.04-09.4.1.07-2-03.8.1.90</t>
  </si>
  <si>
    <t>ÖZGELİR ( TAŞINMAZ MAL GELİRLERİ İLE YÜRÜTÜLECEK HİZMETLER  (01.3.9.06)</t>
  </si>
  <si>
    <t xml:space="preserve">HAZİNE ÖDENEĞİ                    ( Kurumsal Güvenlik Hizmetleri ) </t>
  </si>
  <si>
    <t>HAZİNE ÖDENEĞİ ( EĞİTİM HİZMETLERİ</t>
  </si>
  <si>
    <t>ÖZGELEİR ( İKİNCİ ÖĞRETİM )</t>
  </si>
  <si>
    <t>ÖZGELİR ( TEZSİZ YÜKSEK LİSANS GELİRLERİ )</t>
  </si>
  <si>
    <t>38.10.00.01-01.3.1.00-2-03.2.1.01</t>
  </si>
  <si>
    <t>38.10.00.01-01.3.1.00-2-03.3.1.01</t>
  </si>
  <si>
    <t>38.10.00.01-01.3.1.00-2-03.3.2.01</t>
  </si>
  <si>
    <t>38.10.00.01-01.3.1.00-2-03.5.4.01</t>
  </si>
  <si>
    <t>38.10.00.01-01.3.2.00-2-03.3.2.01</t>
  </si>
  <si>
    <t>38.10.00.01-01.3.2.00-2-03.5.2.02</t>
  </si>
  <si>
    <t>38.10.00.01-01.3.2.00-2-03.5.9.90</t>
  </si>
  <si>
    <t>38.10.00.01-01.3.9.00-2-03.2.1.01</t>
  </si>
  <si>
    <t>38.10.00.01-01.3.9.00-2-03.2.1.04</t>
  </si>
  <si>
    <t>38.10.00.01-01.3.9.00-2-03.2.1.05</t>
  </si>
  <si>
    <t>38.10.00.01-01.3.9.00-2-03.2.1.90</t>
  </si>
  <si>
    <t>38.10.00.01-01.3.9.00-2-03.2.3.02</t>
  </si>
  <si>
    <t>38.10.00.01-01.3.9.00-2-03.2.5.01</t>
  </si>
  <si>
    <t>38.10.00.01-01.3.9.00-2-03.2.5.03</t>
  </si>
  <si>
    <t>38.10.00.01-01.3.9.00-2-03.2.5.90</t>
  </si>
  <si>
    <t>38.10.00.01-01.3.9.00-2-03.2.6.02</t>
  </si>
  <si>
    <t>38.10.00.01-01.3.9.00-2-03.2.6.90</t>
  </si>
  <si>
    <t>38.10.00.01-01.3.9.00-2-03.2.9.01</t>
  </si>
  <si>
    <t>38.10.00.01-01.3.9.00-2-03.2.9.90</t>
  </si>
  <si>
    <t>38.10.00.01-01.3.9.00-2-03.3.1.01</t>
  </si>
  <si>
    <t>38.10.00.01-01.3.9.00-2-03.3.2.01</t>
  </si>
  <si>
    <t>38.10.00.01-01.3.9.00-2-03.4.2.04</t>
  </si>
  <si>
    <t>Mahkeme Harç ve Giderleri</t>
  </si>
  <si>
    <t>38.10.00.01-01.3.9.00-2-03.5.1.02</t>
  </si>
  <si>
    <t>38.10.00.01-01.3.9.00-2-03.5.9.90</t>
  </si>
  <si>
    <t>38.10.00.01-01.3.9.00-2-03.7.1.02</t>
  </si>
  <si>
    <t>38.10.00.01-01.3.9.00-2-03.7.1.90</t>
  </si>
  <si>
    <t>38.10.00.01-01.3.9.00-2-03.7.3.02</t>
  </si>
  <si>
    <t>38.10.00.01-01.3.9.06-2-03.1.4.01</t>
  </si>
  <si>
    <t>38.10.00.01-01.3.9.06-2-03.1.5.01</t>
  </si>
  <si>
    <t>38.10.00.01-01.3.9.06-2-03.1.8.01</t>
  </si>
  <si>
    <t>38.10.00.01-01.3.9.06-2-03.2.1.01</t>
  </si>
  <si>
    <t>38.10.00.01-01.3.9.06-2-03.2.1.05</t>
  </si>
  <si>
    <t>38.10.00.01-01.3.9.06-2-03.2.1.90</t>
  </si>
  <si>
    <t>38.10.00.01-01.3.9.06-2-03.2.2.01</t>
  </si>
  <si>
    <t>38.10.00.01-01.3.9.06-2-03.2.2.02</t>
  </si>
  <si>
    <t>38.10.00.01-01.3.9.06-2-03.2.5.01</t>
  </si>
  <si>
    <t>38.10.00.01-01.3.9.06-2-03.2.6.01</t>
  </si>
  <si>
    <t>38.10.00.01-01.3.9.06-2-03.2.6.90</t>
  </si>
  <si>
    <t>38.10.00.01-01.3.9.06-2-03.2.9.01</t>
  </si>
  <si>
    <t>38.10.00.01-01.3.9.06-2-03.2.9.90</t>
  </si>
  <si>
    <t>38.10.00.01-01.3.9.06-2-03.5.1.03</t>
  </si>
  <si>
    <t>38.10.00.01-01.3.9.06-2-03.5.1.08</t>
  </si>
  <si>
    <t>38.10.00.01-01.3.9.06-2-03.5.2.02</t>
  </si>
  <si>
    <t>38.10.00.01-01.3.9.06-2-03.5.3.03</t>
  </si>
  <si>
    <t>38.10.00.01-01.3.9.06-2-03.5.4.01</t>
  </si>
  <si>
    <t>38.10.00.01-01.3.9.06-2-03.5.5.03</t>
  </si>
  <si>
    <t>38.10.00.01-01.3.9.06-2-03.5.5.10</t>
  </si>
  <si>
    <t>38.10.00.01-01.3.9.06-2-03.5.5.12</t>
  </si>
  <si>
    <t>38.10.00.01-01.3.9.06-2-03.5.9.03</t>
  </si>
  <si>
    <t>38.10.00.01-01.3.9.06-2-03.5.9.90</t>
  </si>
  <si>
    <t>38.10.00.01-01.3.9.06-2-03.7.1.01</t>
  </si>
  <si>
    <t>38.10.00.01-01.3.9.06-2-03.7.1.02</t>
  </si>
  <si>
    <t>38.10.00.01-01.3.9.06-2-03.7.1.03</t>
  </si>
  <si>
    <t>38.10.00.01-01.3.9.06-2-03.7.1.90</t>
  </si>
  <si>
    <t>38.10.00.01-01.3.9.06-2-03.7.2.01</t>
  </si>
  <si>
    <t>38.10.00.01-01.3.9.06-2-03.7.3.01</t>
  </si>
  <si>
    <t>38.10.00.01-01.3.9.06-2-03.7.3.02</t>
  </si>
  <si>
    <t>38.10.00.01-01.3.9.06-2-03.7.3.03</t>
  </si>
  <si>
    <t>38.10.00.01-01.3.9.06-2-03.7.3.04</t>
  </si>
  <si>
    <t>38.10.00.01-01.3.9.06-2-03.7.3.90</t>
  </si>
  <si>
    <t>38.10.00.01-01.3.9.06-2-03.8.1.01</t>
  </si>
  <si>
    <t>38.10.00.01-01.3.9.06-2-03.8.1.02</t>
  </si>
  <si>
    <t>38.10.00.01-01.3.9.06-2-03.8.1.04</t>
  </si>
  <si>
    <t>38.10.00.01-01.3.9.06-2-03.8.1.90</t>
  </si>
  <si>
    <t>38.10.00.01-01.3.9.06-2-03.8.9.01</t>
  </si>
  <si>
    <t>38.10.00.01-03.1.4.00-2-03.5.1.09</t>
  </si>
  <si>
    <t>38.10.00.01-08.2.0.00-2-03.5.1.03</t>
  </si>
  <si>
    <t>38.10.00.01-08.2.0.00-2-03.5.4.01</t>
  </si>
  <si>
    <t>38.10.00.01-08.2.0.00-2-03.5.9.90</t>
  </si>
  <si>
    <t>38.10.00.01-09.4.1.00-2-03.1.4.01</t>
  </si>
  <si>
    <t>38.10.00.01-09.4.1.00-2-03.1.5.01</t>
  </si>
  <si>
    <t>38.10.00.01-09.4.1.00-2-03.1.7.01</t>
  </si>
  <si>
    <t>38.10.00.01-09.4.1.00-2-03.1.8.01</t>
  </si>
  <si>
    <t>38.10.00.01-09.4.1.00-2-03.1.9.01</t>
  </si>
  <si>
    <t>38.10.00.01-09.4.1.00-2-03.2.1.01</t>
  </si>
  <si>
    <t>38.10.00.01-09.4.1.00-2-03.2.1.05</t>
  </si>
  <si>
    <t>38.10.00.01-09.4.1.00-2-03.2.2.01</t>
  </si>
  <si>
    <t>38.10.00.01-09.4.1.00-2-03.2.2.02</t>
  </si>
  <si>
    <t>38.10.00.01-09.4.1.00-2-03.2.3.01</t>
  </si>
  <si>
    <t>38.10.00.01-09.4.1.00-2-03.2.3.02</t>
  </si>
  <si>
    <t>38.10.00.01-09.4.1.00-2-03.2.3.03</t>
  </si>
  <si>
    <t>38.10.00.01-09.4.1.00-2-03.2.6.01</t>
  </si>
  <si>
    <t>38.10.00.01-09.4.1.00-2-03.2.6.90</t>
  </si>
  <si>
    <t>38.10.00.01-09.4.1.00-2-03.2.9.90</t>
  </si>
  <si>
    <t>38.10.00.01-09.4.1.00-2-03.3.1.01</t>
  </si>
  <si>
    <t>38.10.00.01-09.4.1.00-2-03.3.2.01</t>
  </si>
  <si>
    <t>38.10.00.01-09.4.1.00-2-03.3.3.01</t>
  </si>
  <si>
    <t>38.10.00.01-09.4.1.00-2-03.4.3.02</t>
  </si>
  <si>
    <t>38.10.00.01-09.4.1.00-2-03.5.1.04</t>
  </si>
  <si>
    <t>38.10.00.01-09.4.1.00-2-03.5.1.08</t>
  </si>
  <si>
    <t>38.10.00.01-09.4.1.00-2-03.5.2.02</t>
  </si>
  <si>
    <t>38.10.00.01-09.4.1.00-2-03.5.3.02</t>
  </si>
  <si>
    <t>38.10.00.01-09.4.1.00-2-03.5.3.03</t>
  </si>
  <si>
    <t>38.10.00.01-09.4.1.00-2-03.5.3.04</t>
  </si>
  <si>
    <t>38.10.00.01-09.4.1.00-2-03.5.3.90</t>
  </si>
  <si>
    <t>38.10.00.01-09.4.1.00-2-03.5.4.01</t>
  </si>
  <si>
    <t>38.10.00.01-09.4.1.00-2-03.5.4.02</t>
  </si>
  <si>
    <t>38.10.00.01-09.4.1.00-2-03.5.5.02</t>
  </si>
  <si>
    <t>38.10.00.01-09.4.1.00-2-03.5.5.12</t>
  </si>
  <si>
    <t>38.10.00.01-09.4.1.00-2-03.5.9.03</t>
  </si>
  <si>
    <t>38.10.00.01-09.4.1.00-2-03.5.9.90</t>
  </si>
  <si>
    <t>38.10.00.01-09.4.1.00-2-03.7.1.01</t>
  </si>
  <si>
    <t>38.10.00.01-09.4.1.00-2-03.7.1.02</t>
  </si>
  <si>
    <t>38.10.00.01-09.4.1.00-2-03.7.1.03</t>
  </si>
  <si>
    <t>38.10.00.01-09.4.1.00-2-03.7.1.90</t>
  </si>
  <si>
    <t>38.10.00.01-09.4.1.00-2-03.7.3.02</t>
  </si>
  <si>
    <t>38.10.00.01-09.4.1.00-2-03.7.3.03</t>
  </si>
  <si>
    <t>38.10.00.01-09.4.1.00-2-03.7.3.90</t>
  </si>
  <si>
    <t>38.10.00.01-09.4.1.00-2-03.8.1.01</t>
  </si>
  <si>
    <t>38.10.00.01-09.4.1.00-2-03.8.1.02</t>
  </si>
  <si>
    <t>38.10.00.01-09.4.1.00-2-03.8.1.90</t>
  </si>
  <si>
    <t>38.10.00.01-09.4.1.07-2-03.1.4.01</t>
  </si>
  <si>
    <t>38.10.00.01-09.4.1.07-2-03.1.9.01</t>
  </si>
  <si>
    <t>38.10.00.01-09.4.1.07-2-03.2.1.01</t>
  </si>
  <si>
    <t>38.10.00.01-09.4.1.07-2-03.2.1.02</t>
  </si>
  <si>
    <t>38.10.00.01-09.4.1.07-2-03.2.1.05</t>
  </si>
  <si>
    <t>38.10.00.01-09.4.1.07-2-03.2.2.02</t>
  </si>
  <si>
    <t>38.10.00.01-09.4.1.07-2-03.2.3.02</t>
  </si>
  <si>
    <t>38.10.00.01-09.4.1.07-2-03.2.6.01</t>
  </si>
  <si>
    <t>38.10.00.01-09.4.1.07-2-03.2.9.90</t>
  </si>
  <si>
    <t>38.10.00.01-09.4.1.07-2-03.3.1.01</t>
  </si>
  <si>
    <t>38.10.00.01-09.4.1.07-2-03.3.2.01</t>
  </si>
  <si>
    <t>38.10.00.01-09.4.1.07-2-03.3.3.01</t>
  </si>
  <si>
    <t>38.10.00.01-09.4.1.07-2-03.4.3.01</t>
  </si>
  <si>
    <t>38.10.00.01-09.4.1.07-2-03.5.1.03</t>
  </si>
  <si>
    <t>38.10.00.01-09.4.1.07-2-03.5.1.04</t>
  </si>
  <si>
    <t>38.10.00.01-09.4.1.07-2-03.5.1.08</t>
  </si>
  <si>
    <t>38.10.00.01-09.4.1.07-2-03.5.2.02</t>
  </si>
  <si>
    <t>38.10.00.01-09.4.1.07-2-03.5.5.02</t>
  </si>
  <si>
    <t>38.10.00.01-09.4.1.07-2-03.5.5.12</t>
  </si>
  <si>
    <t>38.10.00.01-09.4.1.07-2-03.5.9.90</t>
  </si>
  <si>
    <t>38.10.00.01-09.4.1.07-2-03.7.1.01</t>
  </si>
  <si>
    <t>38.10.00.01-09.4.1.07-2-03.7.1.02</t>
  </si>
  <si>
    <t>38.10.00.01-09.4.1.07-2-03.7.1.03</t>
  </si>
  <si>
    <t>38.10.00.01-09.4.1.07-2-03.7.1.90</t>
  </si>
  <si>
    <t>38.10.00.01-09.4.1.07-2-03.7.3.02</t>
  </si>
  <si>
    <t>38.10.00.01-09.4.1.07-2-03.7.3.03</t>
  </si>
  <si>
    <t>38.10.00.01-09.4.1.07-2-03.7.3.90</t>
  </si>
  <si>
    <t>38.10.00.01-09.4.1.07-2-03.8.1.01</t>
  </si>
  <si>
    <t>38.10.00.01-09.4.1.07-2-03.8.1.02</t>
  </si>
  <si>
    <t>38.10.00.01-09.4.1.07-2-03.8.1.90</t>
  </si>
  <si>
    <t>38.10.00.01-09.4.1.09-2-03.2.1.01</t>
  </si>
  <si>
    <t>38.10.00.01-09.4.1.09-2-03.2.1.02</t>
  </si>
  <si>
    <t>38.10.00.01-09.4.1.09-2-03.2.6.90</t>
  </si>
  <si>
    <t>38.10.00.01-09.4.1.09-2-03.3.1.01</t>
  </si>
  <si>
    <t>38.10.00.01-09.4.1.09-2-03.3.3.01</t>
  </si>
  <si>
    <t>38.10.00.01-09.4.1.09-2-03.5.1.06</t>
  </si>
  <si>
    <t>38.10.00.01-09.4.1.09-2-03.5.5.12</t>
  </si>
  <si>
    <t>38.10.00.01-09.4.1.09-2-03.5.9.90</t>
  </si>
  <si>
    <t>38.10.00.01-09.4.1.09-2-03.7.1.01</t>
  </si>
  <si>
    <t>38.10.00.01-09.4.1.14-2-03.2.1.01</t>
  </si>
  <si>
    <t>38.10.00.01-09.4.1.14-2-03.2.6.01</t>
  </si>
  <si>
    <t>38.10.00.01-09.4.1.14-2-03.5.9.90</t>
  </si>
  <si>
    <t>38.10.00.01-09.4.1.14-2-03.7.1.02</t>
  </si>
  <si>
    <t>38.10.00.01-09.4.2.00-2-03.2.1.01</t>
  </si>
  <si>
    <t>38.10.00.01-09.4.2.00-2-03.2.2.02</t>
  </si>
  <si>
    <t>38.10.00.01-09.4.2.00-2-03.3.1.01</t>
  </si>
  <si>
    <t>38.10.00.01-09.4.2.00-2-03.3.2.01</t>
  </si>
  <si>
    <t>38.10.00.01-09.4.2.00-2-03.3.3.01</t>
  </si>
  <si>
    <t>38.10.00.01-09.4.2.00-2-03.5.9.90</t>
  </si>
  <si>
    <t>38.10.00.01-09.4.2.00-2-03.7.1.01</t>
  </si>
  <si>
    <t>38.10.00.01-09.4.2.00-2-03.7.1.02</t>
  </si>
  <si>
    <t>38.10.00.01-09.4.2.00-2-03.7.3.02</t>
  </si>
  <si>
    <t>38.10.00.01-09.6.0.00-2-03.2.1.01</t>
  </si>
  <si>
    <t>38.10.00.01-09.6.0.00-2-03.2.1.05</t>
  </si>
  <si>
    <t>38.10.00.01-09.6.0.00-2-03.2.1.90</t>
  </si>
  <si>
    <t>38.10.00.01-09.6.0.00-2-03.3.1.01</t>
  </si>
  <si>
    <t>38.10.00.01-09.6.0.00-2-03.3.2.01</t>
  </si>
  <si>
    <t>38.10.00.01-09.6.0.00-2-03.5.9.90</t>
  </si>
  <si>
    <t>38.10.00.01-09.6.0.00-2-03.7.3.02</t>
  </si>
  <si>
    <t>38.10.00.01-09.6.0.03-2-03.2.4.01</t>
  </si>
  <si>
    <t>Yiyecek Alımları</t>
  </si>
  <si>
    <t>38.10.00.01-09.6.0.04-2-03.2.2.01</t>
  </si>
  <si>
    <t>38.10.00.01-09.6.0.04-2-03.2.2.02</t>
  </si>
  <si>
    <t>38.10.00.01-09.6.0.04-2-03.2.3.01</t>
  </si>
  <si>
    <t>38.10.00.01-09.6.0.04-2-03.5.1.04</t>
  </si>
  <si>
    <t>38.10.00.01-09.6.0.04-2-03.5.1.08</t>
  </si>
  <si>
    <t>38.10.00.01-09.6.0.04-2-03.5.9.90</t>
  </si>
  <si>
    <t>38.10.00.01-09.6.0.04-2-03.7.1.90</t>
  </si>
  <si>
    <t>38.10.00.01-09.6.0.04-2-03.7.3.02</t>
  </si>
  <si>
    <t>38.10.00.01-09.6.0.04-2-03.7.3.90</t>
  </si>
  <si>
    <t>38.10.00.01-09.6.0.05-2-03.2.2.02</t>
  </si>
  <si>
    <t>38.10.00.01-09.6.0.05-2-03.2.6.01</t>
  </si>
  <si>
    <t>38.10.00.01-09.6.0.05-2-03.2.6.02</t>
  </si>
  <si>
    <t>38.10.00.01-09.6.0.05-2-03.5.1.03</t>
  </si>
  <si>
    <t>38.10.00.01-09.6.0.05-2-03.5.4.90</t>
  </si>
  <si>
    <t>Diğer Tarifeye Bağlı Ödemeler</t>
  </si>
  <si>
    <t>38.10.00.01-09.6.0.05-2-03.5.9.90</t>
  </si>
  <si>
    <t>38.10.00.01-09.6.0.05-2-03.7.1.90</t>
  </si>
  <si>
    <t>38.10.00.01-09.6.0.05-2-03.8.1.90</t>
  </si>
  <si>
    <t>38.10.00.01-09.6.0.06-2-03.2.1.01</t>
  </si>
  <si>
    <t>38.10.00.01-09.6.0.06-2-03.2.1.03</t>
  </si>
  <si>
    <t>Periyodik Yayın Alımları</t>
  </si>
  <si>
    <t>38.10.00.01-09.6.0.06-2-03.2.1.05</t>
  </si>
  <si>
    <t>38.10.00.01-09.6.0.06-2-03.2.5.01</t>
  </si>
  <si>
    <t>38.10.00.01-09.6.0.06-2-03.2.5.02</t>
  </si>
  <si>
    <t>Spor Malzemeleri Alımları</t>
  </si>
  <si>
    <t>38.10.00.01-09.6.0.06-2-03.2.5.03</t>
  </si>
  <si>
    <t>38.10.00.01-09.6.0.06-2-03.2.5.90</t>
  </si>
  <si>
    <t>38.10.00.01-09.6.0.06-2-03.2.6.90</t>
  </si>
  <si>
    <t>38.10.00.01-09.6.0.06-2-03.2.9.90</t>
  </si>
  <si>
    <t>38.10.00.01-09.6.0.06-2-03.3.1.01</t>
  </si>
  <si>
    <t>38.10.00.01-09.6.0.06-2-03.3.3.01</t>
  </si>
  <si>
    <t>38.10.00.01-09.6.0.06-2-03.5.5.02</t>
  </si>
  <si>
    <t>38.10.00.01-09.6.0.06-2-03.5.5.90</t>
  </si>
  <si>
    <t>Diğer Kiralama Giderleri</t>
  </si>
  <si>
    <t>38.10.00.01-09.6.0.06-2-03.7.1.01</t>
  </si>
  <si>
    <t>38.10.00.01-09.6.0.06-2-03.7.1.02</t>
  </si>
  <si>
    <t>38.10.00.01-09.6.0.06-2-03.7.1.90</t>
  </si>
  <si>
    <t>38.10.00.01-09.6.0.06-2-03.7.3.02</t>
  </si>
  <si>
    <t>38.10.00.01-09.6.0.07-2-03.1.5.01</t>
  </si>
  <si>
    <t>38.10.00.01-09.6.0.07-2-03.1.9.01</t>
  </si>
  <si>
    <t>38.10.00.01-09.6.0.07-2-03.2.1.01</t>
  </si>
  <si>
    <t>38.10.00.01-09.6.0.07-2-03.2.1.02</t>
  </si>
  <si>
    <t>38.10.00.01-09.6.0.07-2-03.2.1.90</t>
  </si>
  <si>
    <t>38.10.00.01-09.6.0.07-2-03.2.3.03</t>
  </si>
  <si>
    <t>38.10.00.01-09.6.0.07-2-03.2.9.90</t>
  </si>
  <si>
    <t>38.10.00.01-09.6.0.07-2-03.5.9.90</t>
  </si>
  <si>
    <t>38.10.00.01-09.6.0.07-2-03.7.1.01</t>
  </si>
  <si>
    <t>38.10.00.01-09.6.0.07-2-03.7.1.90</t>
  </si>
  <si>
    <t>38.10.00.01-09.6.0.07-2-03.7.3.02</t>
  </si>
  <si>
    <t>38.10.00.01-09.6.0.07-2-03.8.1.02</t>
  </si>
  <si>
    <t>38.10.00.01-09.6.0.07-2-03.8.1.90</t>
  </si>
  <si>
    <t>38.10.00.01-09.8.8.00-2-03.2.1.01</t>
  </si>
  <si>
    <t>38.10.00.01-09.8.8.00-2-03.2.1.04</t>
  </si>
  <si>
    <t>38.10.00.01-09.8.8.00-2-03.2.1.05</t>
  </si>
  <si>
    <t>38.10.00.01-09.8.8.00-2-03.2.6.01</t>
  </si>
  <si>
    <t>38.10.00.01-09.8.8.00-2-03.3.1.01</t>
  </si>
  <si>
    <t>38.10.00.01-09.8.8.00-2-03.3.3.01</t>
  </si>
  <si>
    <t>38.10.00.01-09.8.8.00-2-03.5.1.01</t>
  </si>
  <si>
    <t>38.10.00.01-09.8.8.00-2-03.5.1.02</t>
  </si>
  <si>
    <t>38.10.00.01-09.8.8.00-2-03.5.4.01</t>
  </si>
  <si>
    <t>38.10.00.01-09.8.8.00-2-03.5.5.02</t>
  </si>
  <si>
    <t>38.10.00.01-09.8.8.00-2-03.5.5.10</t>
  </si>
  <si>
    <t>38.10.00.01-09.8.8.00-2-03.5.9.90</t>
  </si>
  <si>
    <t>38.10.00.01-09.8.8.00-2-03.7.1.02</t>
  </si>
  <si>
    <t>38.10.00.01-09.8.8.00-2-03.7.1.90</t>
  </si>
  <si>
    <t>38.10.00.01-09.8.8.00-2-03.7.2.01</t>
  </si>
  <si>
    <t>38.10.00.01-09.8.8.01-2-03.2.1.01</t>
  </si>
  <si>
    <t>38.10.00.01-09.8.8.01-2-03.2.1.04</t>
  </si>
  <si>
    <t>38.10.00.01-09.8.8.01-2-03.2.1.05</t>
  </si>
  <si>
    <t>38.10.00.01-09.8.8.01-2-03.2.6.01</t>
  </si>
  <si>
    <t>38.10.00.01-09.8.8.01-2-03.3.1.01</t>
  </si>
  <si>
    <t>38.10.00.01-09.8.8.01-2-03.3.3.01</t>
  </si>
  <si>
    <t>38.10.00.01-09.8.8.01-2-03.5.1.01</t>
  </si>
  <si>
    <t>38.10.00.01-09.8.8.01-2-03.5.1.02</t>
  </si>
  <si>
    <t>38.10.00.01-09.8.8.01-2-03.5.4.01</t>
  </si>
  <si>
    <t>38.10.00.01-09.8.8.01-2-03.5.5.02</t>
  </si>
  <si>
    <t>38.10.00.01-09.8.8.01-2-03.5.9.90</t>
  </si>
  <si>
    <t>38.10.00.01-09.8.8.01-2-03.7.1.02</t>
  </si>
  <si>
    <t>38.10.00.01-09.8.8.01-2-03.7.1.90</t>
  </si>
  <si>
    <t>38.10.00.01-09.8.8.01-2-03.7.2.01</t>
  </si>
  <si>
    <t>38.10.00.01-09.8.8.01-2-03.7.2.02</t>
  </si>
  <si>
    <t>38.10.00.01-09.8.8.01-2-03.7.3.02</t>
  </si>
  <si>
    <t>38.10.00.01-09.9.9.00-2-03.2.1.01</t>
  </si>
  <si>
    <t>38.10.00.01-09.9.9.00-2-03.2.1.02</t>
  </si>
  <si>
    <t>38.10.00.01-09.9.9.00-2-03.2.6.90</t>
  </si>
  <si>
    <t>38.10.00.01-09.9.9.00-2-03.3.1.01</t>
  </si>
  <si>
    <t>38.10.00.01-09.9.9.00-2-03.3.3.01</t>
  </si>
  <si>
    <t>38.10.00.01-09.9.9.00-2-03.5.2.01</t>
  </si>
  <si>
    <t>38.10.00.01-09.9.9.00-2-03.5.2.02</t>
  </si>
  <si>
    <t>38.10.00.01-09.9.9.00-2-03.5.9.02</t>
  </si>
  <si>
    <t>38.10.00.01-09.9.9.00-2-03.5.9.90</t>
  </si>
  <si>
    <t>38.10.00.01-09.9.9.00-2-03.6.1.01</t>
  </si>
  <si>
    <t>38.10.00.01-09.9.9.00-2-03.7.1.02</t>
  </si>
  <si>
    <t>38.10.00.01-09.9.9.00-2-03.7.3.02</t>
  </si>
  <si>
    <t>38.10.00.01-09.9.9.03-2-03.2.1.01</t>
  </si>
  <si>
    <t>38.10.00.01-09.9.9.03-2-03.2.1.02</t>
  </si>
  <si>
    <t>38.10.00.01-09.9.9.03-2-03.3.1.01</t>
  </si>
  <si>
    <t>38.10.00.01-09.9.9.03-2-03.5.2.02</t>
  </si>
  <si>
    <t>38.10.00.01-09.9.9.03-2-03.7.1.02</t>
  </si>
  <si>
    <t>38.10.00.01-09.9.9.03-2-03.7.3.02</t>
  </si>
  <si>
    <t>GENEL PERSONEL HİZMETLERİ</t>
  </si>
  <si>
    <t>GENEL PLANLAMA HİZMETLERİ</t>
  </si>
  <si>
    <t>DİĞER GENEL HİZMETLER</t>
  </si>
  <si>
    <t>TAŞINMAZ MAL GELİRLERİ İLE YÜRÜTÜLECEK HİZMETLER</t>
  </si>
  <si>
    <t>KURUMSAL GÜVENLİK HİZ.</t>
  </si>
  <si>
    <t>KÜLTÜR HİZMETLERİ</t>
  </si>
  <si>
    <t>ÜNİVERSİTELER VE YÜKSEKÖĞRETİM HİZMETİ VEREN KURUMLAR</t>
  </si>
  <si>
    <t>İKİNCİ ÖĞRETİM GELİRLERİ İLE YÜRÜTÜLECEK HİZMETLER</t>
  </si>
  <si>
    <t>TEZSİZ YÜKSEK LİSANS GELİRLERİ İLE YÜRÜTÜLECEK HİZMETLER</t>
  </si>
  <si>
    <t>UZAKTAN ÖĞRETİM GELİRLERİ İLE YÜRÜTÜLECEK HİZMETLER</t>
  </si>
  <si>
    <t>DOKTORA EĞİTİMİ VEREN YÜKSEKÖĞRETİM HİZMETLERİ</t>
  </si>
  <si>
    <t>EĞİTİME YARDIMCI HİZMETLER</t>
  </si>
  <si>
    <t>ÖĞRENCİLERİN BESLENMESİNE İLİŞKİN GİDERLER</t>
  </si>
  <si>
    <t>ÖĞRENCİLERİN  BARINMASINA İLİŞKİN GİDERLER</t>
  </si>
  <si>
    <t>ÖĞRENCİLERİN SAĞLIĞINA İLİŞKİN GİDERLER</t>
  </si>
  <si>
    <t>ÖĞRENCİLERİN KÜLTÜR VE SPOR FAALİYETLERİNE İLİŞKİN GİDERLER</t>
  </si>
  <si>
    <t>DİĞER GİDERLER</t>
  </si>
  <si>
    <t>EĞİTİME İLİŞKİN ARAŞTIRMA VE GELİŞTİRME GİDERLERİ</t>
  </si>
  <si>
    <t>BİLİMSEL VE TEKNOLOJİK  ARAŞTIRMA HİZMETLERİ</t>
  </si>
  <si>
    <t>SINIFLANDIRMAYA GİRMEYEN EĞİTİM HİZMETLERİ</t>
  </si>
  <si>
    <t>İÇ DENETİM HİZMETLERİ</t>
  </si>
  <si>
    <t>38.10.04.39-09.4.1.00-2-03.2.1.01</t>
  </si>
  <si>
    <t>38.10.09.04-09.4.1.09-2-03.5.5.12</t>
  </si>
  <si>
    <t>38.10.09.05-01.3.1.00-2-03.2.1.01</t>
  </si>
  <si>
    <t>38.10.09.05-01.3.1.00-2-03.3.1.01</t>
  </si>
  <si>
    <t>38.10.09.05-01.3.1.00-2-03.3.2.01</t>
  </si>
  <si>
    <t>38.10.09.05-01.3.1.00-2-03.5.4.01</t>
  </si>
  <si>
    <t>38.10.09.06-08.2.0.00-2-03.5.1.03</t>
  </si>
  <si>
    <t>38.10.09.06-08.2.0.00-2-03.5.4.01</t>
  </si>
  <si>
    <t>38.10.09.06-08.2.0.00-2-03.5.9.90</t>
  </si>
  <si>
    <t>38.10.09.07-09.6.0.00-2-03.2.1.01</t>
  </si>
  <si>
    <t>38.10.09.07-09.6.0.00-2-03.2.1.05</t>
  </si>
  <si>
    <t>38.10.09.07-09.6.0.00-2-03.3.1.01</t>
  </si>
  <si>
    <t>38.10.09.07-09.6.0.00-2-03.3.2.01</t>
  </si>
  <si>
    <t>38.10.09.07-09.6.0.00-2-03.5.9.90</t>
  </si>
  <si>
    <t>38.10.09.07-09.6.0.00-2-03.7.3.02</t>
  </si>
  <si>
    <t>38.10.09.07-09.6.0.03-2-03.2.4.01</t>
  </si>
  <si>
    <t>38.10.09.07-09.6.0.04-2-03.2.2.01</t>
  </si>
  <si>
    <t>38.10.09.07-09.6.0.04-2-03.2.2.02</t>
  </si>
  <si>
    <t>38.10.09.07-09.6.0.04-2-03.2.3.01</t>
  </si>
  <si>
    <t>38.10.09.07-09.6.0.04-2-03.5.1.04</t>
  </si>
  <si>
    <t>38.10.09.07-09.6.0.04-2-03.5.1.08</t>
  </si>
  <si>
    <t>38.10.09.07-09.6.0.04-2-03.5.9.90</t>
  </si>
  <si>
    <t>38.10.09.07-09.6.0.04-2-03.7.1.90</t>
  </si>
  <si>
    <t>38.10.09.07-09.6.0.04-2-03.7.3.02</t>
  </si>
  <si>
    <t>38.10.09.07-09.6.0.04-2-03.7.3.90</t>
  </si>
  <si>
    <t>38.10.09.07-09.6.0.05-2-03.2.2.02</t>
  </si>
  <si>
    <t>38.10.09.07-09.6.0.05-2-03.2.6.01</t>
  </si>
  <si>
    <t>38.10.09.07-09.6.0.05-2-03.2.6.02</t>
  </si>
  <si>
    <t>38.10.09.07-09.6.0.05-2-03.5.1.03</t>
  </si>
  <si>
    <t>38.10.09.07-09.6.0.05-2-03.5.4.90</t>
  </si>
  <si>
    <t>38.10.09.07-09.6.0.05-2-03.5.9.90</t>
  </si>
  <si>
    <t>38.10.09.07-09.6.0.05-2-03.7.1.90</t>
  </si>
  <si>
    <t>38.10.09.07-09.6.0.05-2-03.8.1.90</t>
  </si>
  <si>
    <t>38.10.09.07-09.6.0.06-2-03.2.1.01</t>
  </si>
  <si>
    <t>38.10.09.07-09.6.0.06-2-03.2.1.03</t>
  </si>
  <si>
    <t>38.10.09.07-09.6.0.06-2-03.2.1.05</t>
  </si>
  <si>
    <t>38.10.09.07-09.6.0.06-2-03.2.5.01</t>
  </si>
  <si>
    <t>38.10.09.07-09.6.0.06-2-03.2.5.02</t>
  </si>
  <si>
    <t>38.10.09.07-09.6.0.06-2-03.2.5.03</t>
  </si>
  <si>
    <t>38.10.09.07-09.6.0.06-2-03.2.5.90</t>
  </si>
  <si>
    <t>38.10.09.07-09.6.0.06-2-03.2.6.90</t>
  </si>
  <si>
    <t>38.10.09.07-09.6.0.06-2-03.2.9.90</t>
  </si>
  <si>
    <t>38.10.09.07-09.6.0.06-2-03.3.1.01</t>
  </si>
  <si>
    <t>38.10.09.07-09.6.0.06-2-03.3.3.01</t>
  </si>
  <si>
    <t>38.10.09.07-09.6.0.06-2-03.5.5.02</t>
  </si>
  <si>
    <t>38.10.09.07-09.6.0.06-2-03.5.5.90</t>
  </si>
  <si>
    <t>38.10.09.07-09.6.0.06-2-03.7.1.01</t>
  </si>
  <si>
    <t>38.10.09.07-09.6.0.06-2-03.7.1.02</t>
  </si>
  <si>
    <t>38.10.09.07-09.6.0.06-2-03.7.1.90</t>
  </si>
  <si>
    <t>38.10.09.07-09.6.0.06-2-03.7.3.02</t>
  </si>
  <si>
    <t>38.10.09.07-09.6.0.07-2-03.2.1.01</t>
  </si>
  <si>
    <t>38.10.09.07-09.6.0.07-2-03.2.1.02</t>
  </si>
  <si>
    <t>38.10.09.07-09.6.0.07-2-03.2.1.90</t>
  </si>
  <si>
    <t>38.10.09.07-09.6.0.07-2-03.2.3.03</t>
  </si>
  <si>
    <t>38.10.09.07-09.6.0.07-2-03.2.9.90</t>
  </si>
  <si>
    <t>38.10.09.07-09.6.0.07-2-03.5.9.90</t>
  </si>
  <si>
    <t>38.10.09.07-09.6.0.07-2-03.7.1.01</t>
  </si>
  <si>
    <t>38.10.09.07-09.6.0.07-2-03.7.1.90</t>
  </si>
  <si>
    <t>38.10.09.07-09.6.0.07-2-03.7.3.02</t>
  </si>
  <si>
    <t>38.10.09.07-09.6.0.07-2-03.8.1.02</t>
  </si>
  <si>
    <t>38.10.09.07-09.6.0.07-2-03.8.1.90</t>
  </si>
  <si>
    <t>38.10.09.08-01.3.9.00-2-03.3.1.01</t>
  </si>
  <si>
    <t>38.10.09.08-01.3.9.00-2-03.5.9.90</t>
  </si>
  <si>
    <t>38.10.09.08-01.3.9.00-2-03.7.1.02</t>
  </si>
  <si>
    <t>38.10.09.08-01.3.9.00-2-03.7.1.90</t>
  </si>
  <si>
    <t>38.10.09.09-01.3.9.00-2-03.3.1.01</t>
  </si>
  <si>
    <t>38.10.09.09-01.3.9.00-2-03.5.9.90</t>
  </si>
  <si>
    <t>38.10.09.09-01.3.9.00-2-03.7.1.02</t>
  </si>
  <si>
    <t>38.10.09.09-01.3.9.00-2-03.7.1.90</t>
  </si>
  <si>
    <t>38.10.09.09-01.3.9.00-2-03.7.3.02</t>
  </si>
  <si>
    <t>38.10.09.09-09.4.1.00-2-03.8.1.01</t>
  </si>
  <si>
    <t>38.10.09.09-09.4.1.00-2-03.8.1.02</t>
  </si>
  <si>
    <t>38.10.09.09-09.4.1.00-2-03.8.1.90</t>
  </si>
  <si>
    <t>38.10.09.10-09.6.0.00-2-03.2.1.01</t>
  </si>
  <si>
    <t>38.10.09.10-09.6.0.00-2-03.2.1.05</t>
  </si>
  <si>
    <t>38.10.09.10-09.6.0.00-2-03.2.1.90</t>
  </si>
  <si>
    <t>38.10.09.10-09.6.0.00-2-03.3.1.01</t>
  </si>
  <si>
    <t>38.10.09.10-09.6.0.00-2-03.3.2.01</t>
  </si>
  <si>
    <t>38.10.09.10-09.6.0.00-2-03.5.9.90</t>
  </si>
  <si>
    <t>38.10.09.10-09.6.0.00-2-03.7.3.02</t>
  </si>
  <si>
    <t>38.10.09.11-01.3.2.00-2-03.3.2.01</t>
  </si>
  <si>
    <t>38.10.09.11-01.3.2.00-2-03.5.2.02</t>
  </si>
  <si>
    <t>38.10.09.11-01.3.2.00-2-03.5.9.90</t>
  </si>
  <si>
    <t>38.10.09.12-01.3.9.00-2-03.3.1.01</t>
  </si>
  <si>
    <t>38.10.09.12-01.3.9.00-2-03.5.9.90</t>
  </si>
  <si>
    <t xml:space="preserve">YILDIZ TEKNİK ÜNİVERSİTESİ  </t>
  </si>
  <si>
    <t>KURUM KODU   : 38.10</t>
  </si>
  <si>
    <t>KURUM              :Y.T.Ü</t>
  </si>
  <si>
    <t>2017 YILI  FONKSİYONEL  KURUMSAL BÜTÇE ÖDENEK CETVELİ  İCMALİ</t>
  </si>
  <si>
    <t>NOT:</t>
  </si>
  <si>
    <r>
      <rPr>
        <b/>
        <sz val="12"/>
        <color rgb="FFFF0000"/>
        <rFont val="Calibri"/>
        <family val="2"/>
        <charset val="162"/>
        <scheme val="minor"/>
      </rPr>
      <t xml:space="preserve">* Kırmızı  Renkli Ödenek ve Ekonomik kodlarda </t>
    </r>
    <r>
      <rPr>
        <sz val="12"/>
        <color theme="1"/>
        <rFont val="Calibri"/>
        <family val="2"/>
        <charset val="162"/>
        <scheme val="minor"/>
      </rPr>
      <t>Tasarruf Tedbirleri nedeniyle Tahsis Edilen Ödenek Aşılmayacak</t>
    </r>
  </si>
  <si>
    <r>
      <rPr>
        <b/>
        <sz val="14"/>
        <color rgb="FFFF0000"/>
        <rFont val="Calibri"/>
        <family val="2"/>
        <charset val="162"/>
        <scheme val="minor"/>
      </rPr>
      <t xml:space="preserve">* Kırmızı  Renkli Ödenek ve Ekonomik kodlarda </t>
    </r>
    <r>
      <rPr>
        <sz val="14"/>
        <color theme="1"/>
        <rFont val="Calibri"/>
        <family val="2"/>
        <charset val="162"/>
        <scheme val="minor"/>
      </rPr>
      <t>Tasarruf Tedbirleri nedeniyle tahsis edilen Ödenek Aşılmayacak</t>
    </r>
  </si>
  <si>
    <r>
      <t xml:space="preserve">AÇIKLAMA                                                                        </t>
    </r>
    <r>
      <rPr>
        <b/>
        <sz val="11"/>
        <color rgb="FFFF0000"/>
        <rFont val="Calibri"/>
        <family val="2"/>
        <charset val="162"/>
        <scheme val="minor"/>
      </rPr>
      <t xml:space="preserve"> (* Kırmızı  Renkli Ödenek ve Ekonomik kodlarda Tasarruf Tedbirleri nedeniyle tahsis edilen Ödenek Aşılmayacak)</t>
    </r>
  </si>
  <si>
    <r>
      <t>*</t>
    </r>
    <r>
      <rPr>
        <b/>
        <sz val="8"/>
        <color rgb="FFFF0000"/>
        <rFont val="Tahoma"/>
        <family val="2"/>
        <charset val="162"/>
      </rPr>
      <t xml:space="preserve"> Kırmızı  renkli Ödenek ve Ekonomik kodlarda</t>
    </r>
    <r>
      <rPr>
        <sz val="8"/>
        <color rgb="FFFF0000"/>
        <rFont val="Tahoma"/>
        <family val="2"/>
        <charset val="162"/>
      </rPr>
      <t xml:space="preserve"> </t>
    </r>
    <r>
      <rPr>
        <sz val="8"/>
        <rFont val="Tahoma"/>
        <family val="2"/>
        <charset val="162"/>
      </rPr>
      <t>Tasarruf Tedbirleri nedeniyle tahsis edilen Ödenek Aşılmayacak</t>
    </r>
  </si>
  <si>
    <t>HAZİNE ÖDENEĞİ  (01.3.1.00)</t>
  </si>
  <si>
    <t>HAZİNE ÖDENEĞİ  (08.2.0.00)</t>
  </si>
  <si>
    <t xml:space="preserve">Yiyecek Alımları </t>
  </si>
  <si>
    <t xml:space="preserve">Giyecek Alımları </t>
  </si>
  <si>
    <t>HAZİNE ÖDENEĞİ (09.6.0.00)</t>
  </si>
  <si>
    <t>ÖĞRENCİLERİN BESLENMESİNE İLİŞKİN GİDERLER (09.6.0.03)</t>
  </si>
  <si>
    <t>ÖĞRENCİLERİN BARINMASINA İLİŞKİN GİDERLER</t>
  </si>
  <si>
    <t>ÖĞRENCİLERİN SAĞLIĞINA İLİŞKİN GİDERLER (09.6.0.05)</t>
  </si>
  <si>
    <t>ÖĞRENCİLERİN SPOR VE KÜLTÜR FAAL. İLİŞKİN GİDERLER (09.6.0.06)</t>
  </si>
  <si>
    <t>DİĞER GİDERLER (09.6.0.07)</t>
  </si>
  <si>
    <t>HAZİNE ÖDENEĞİ (01.3.9.00)</t>
  </si>
  <si>
    <t>HAZİNE ÖDENEĞİ (01.3.2.00)</t>
  </si>
  <si>
    <t>2017 YILI CARİ HARCAMALARININ KONTROL ALTINDA TUTULMASINA İLİŞKİN TABLO</t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</si>
  <si>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FEN BİLİMLERİ ENSTİTÜSÜ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</si>
  <si>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FEN-EDEBİYAT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</si>
  <si>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KİMYA-METALURJİ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</si>
  <si>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GEMİ-İNŞAAT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</si>
  <si>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İNŞAAT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</si>
  <si>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ELEKTRİK-ELEKTRONİK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</si>
  <si>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MİMARLIK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</si>
  <si>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MAKİNE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</si>
  <si>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MESLEK YÜKSEKOKULU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</si>
  <si>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MİLLİ SARAYLAR MYO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</si>
  <si>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SANAT-TASARIM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</si>
  <si>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YABANCI DİLLER YÜKSEKOKULU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</si>
  <si>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DİĞER MERKEZLER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</si>
  <si>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DİĞER BÖLÜMLER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</si>
  <si>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EĞİTİM FAKÜLTESİ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</si>
  <si>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ÖZEL KALEM (REKTÖRLÜK )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</si>
  <si>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İÇ DENETİM BİRİMİ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</si>
  <si>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BİLİMSEL ARAŞTIRMA PROJELERİ KOORD.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</si>
  <si>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GENEL SEKRETERLİK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</si>
  <si>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İDARİ VE MALİ İŞLER DAİRE BAŞKANLIĞI</t>
    </r>
  </si>
  <si>
    <t>HAZİNE ÖDENEĞİ  (01.3.9.00)</t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</si>
  <si>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KÜTÜPHANE VE DOK.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</si>
  <si>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PERSONEL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</si>
  <si>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SAĞLIK, KÜLTÜR VE SPOR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</si>
  <si>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BİLGİ İŞLEM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</si>
  <si>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YAPI İŞLERİ VE TEKNİK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</si>
  <si>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ÖĞRENCİ İŞLERİ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</si>
  <si>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STRATEJİ GELİŞTİRME DAİRE BAŞKANLIĞI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</si>
  <si>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HUKUK MÜŞAVİRLİĞİ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</si>
  <si>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SOSYAL BİLİMLER ENSTİTÜSÜ</t>
    </r>
  </si>
  <si>
    <r>
      <rPr>
        <b/>
        <sz val="11"/>
        <rFont val="Calibri"/>
        <family val="2"/>
        <charset val="162"/>
        <scheme val="minor"/>
      </rPr>
      <t>BİRİM :</t>
    </r>
    <r>
      <rPr>
        <b/>
        <sz val="11"/>
        <color rgb="FFFF0000"/>
        <rFont val="Calibri"/>
        <family val="2"/>
        <charset val="162"/>
        <scheme val="minor"/>
      </rPr>
      <t xml:space="preserve"> İKTİSADİ VE İDARİ BİLİMLER FAKÜLTESİ</t>
    </r>
  </si>
  <si>
    <t>38.10.09.01-09.9.9.00-2-05.6.2.01</t>
  </si>
  <si>
    <t>Uluslararası Kuruluşlara Üyelik Aidatı Ödemeleri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</si>
</sst>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8"/>
      <color rgb="FFFF0000"/>
      <name val="Tahoma"/>
      <family val="2"/>
      <charset val="162"/>
    </font>
    <font>
      <b/>
      <sz val="12"/>
      <color rgb="FF0070C0"/>
      <name val="Calibri"/>
      <family val="2"/>
      <charset val="162"/>
      <scheme val="minor"/>
    </font>
    <font>
      <b/>
      <sz val="11"/>
      <color rgb="FF0000FF"/>
      <name val="Calibri"/>
      <family val="2"/>
      <charset val="162"/>
      <scheme val="minor"/>
    </font>
    <font>
      <b/>
      <sz val="8"/>
      <color theme="1"/>
      <name val="Tahoma"/>
      <family val="2"/>
      <charset val="162"/>
    </font>
    <font>
      <b/>
      <sz val="8"/>
      <name val="Tahoma"/>
      <family val="2"/>
      <charset val="16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ahoma"/>
      <family val="2"/>
      <charset val="162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sz val="10"/>
      <color rgb="FFFF0000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0000"/>
      <name val="Tahoma"/>
      <family val="2"/>
      <charset val="162"/>
    </font>
    <font>
      <b/>
      <sz val="12"/>
      <color rgb="FFFF0000"/>
      <name val="Calibri"/>
      <family val="2"/>
      <scheme val="minor"/>
    </font>
    <font>
      <sz val="8"/>
      <color rgb="FFFF0000"/>
      <name val="Tahoma"/>
      <family val="2"/>
      <charset val="162"/>
    </font>
    <font>
      <sz val="8"/>
      <name val="Tahoma"/>
      <family val="2"/>
      <charset val="16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 applyBorder="1" applyAlignment="1">
      <alignment vertical="center"/>
    </xf>
    <xf numFmtId="0" fontId="21" fillId="6" borderId="4" xfId="0" applyFont="1" applyFill="1" applyBorder="1" applyAlignment="1">
      <alignment horizontal="left" vertical="top" wrapText="1"/>
    </xf>
    <xf numFmtId="0" fontId="17" fillId="0" borderId="20" xfId="0" applyFont="1" applyBorder="1" applyAlignment="1">
      <alignment vertical="center" wrapText="1"/>
    </xf>
    <xf numFmtId="0" fontId="0" fillId="0" borderId="22" xfId="0" applyBorder="1"/>
    <xf numFmtId="0" fontId="8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23" fillId="2" borderId="23" xfId="0" applyNumberFormat="1" applyFont="1" applyFill="1" applyBorder="1" applyAlignment="1">
      <alignment horizontal="right" vertical="top" wrapText="1"/>
    </xf>
    <xf numFmtId="3" fontId="23" fillId="2" borderId="7" xfId="0" applyNumberFormat="1" applyFont="1" applyFill="1" applyBorder="1" applyAlignment="1">
      <alignment horizontal="right" vertical="top" wrapText="1"/>
    </xf>
    <xf numFmtId="3" fontId="21" fillId="2" borderId="7" xfId="0" applyNumberFormat="1" applyFont="1" applyFill="1" applyBorder="1" applyAlignment="1">
      <alignment horizontal="right" vertical="top" wrapText="1"/>
    </xf>
    <xf numFmtId="3" fontId="22" fillId="6" borderId="24" xfId="0" applyNumberFormat="1" applyFont="1" applyFill="1" applyBorder="1" applyAlignment="1">
      <alignment horizontal="right" vertical="top" wrapText="1"/>
    </xf>
    <xf numFmtId="3" fontId="21" fillId="7" borderId="7" xfId="0" applyNumberFormat="1" applyFont="1" applyFill="1" applyBorder="1" applyAlignment="1">
      <alignment horizontal="right" vertical="top" wrapText="1"/>
    </xf>
    <xf numFmtId="3" fontId="22" fillId="6" borderId="7" xfId="0" applyNumberFormat="1" applyFont="1" applyFill="1" applyBorder="1" applyAlignment="1">
      <alignment horizontal="right" vertical="top" wrapText="1"/>
    </xf>
    <xf numFmtId="3" fontId="23" fillId="6" borderId="24" xfId="0" applyNumberFormat="1" applyFont="1" applyFill="1" applyBorder="1" applyAlignment="1">
      <alignment horizontal="right" vertical="top" wrapText="1"/>
    </xf>
    <xf numFmtId="0" fontId="8" fillId="0" borderId="25" xfId="0" applyFont="1" applyBorder="1"/>
    <xf numFmtId="0" fontId="23" fillId="3" borderId="26" xfId="0" applyFont="1" applyFill="1" applyBorder="1" applyAlignment="1">
      <alignment horizontal="left" vertical="top" wrapText="1"/>
    </xf>
    <xf numFmtId="0" fontId="23" fillId="3" borderId="27" xfId="0" applyFont="1" applyFill="1" applyBorder="1" applyAlignment="1">
      <alignment horizontal="left" vertical="top" wrapText="1"/>
    </xf>
    <xf numFmtId="0" fontId="21" fillId="3" borderId="27" xfId="0" applyFont="1" applyFill="1" applyBorder="1" applyAlignment="1">
      <alignment horizontal="left" vertical="top" wrapText="1"/>
    </xf>
    <xf numFmtId="0" fontId="21" fillId="7" borderId="27" xfId="0" applyFont="1" applyFill="1" applyBorder="1" applyAlignment="1">
      <alignment horizontal="left" vertical="top" wrapText="1"/>
    </xf>
    <xf numFmtId="0" fontId="21" fillId="6" borderId="27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20" fillId="0" borderId="22" xfId="0" applyFont="1" applyBorder="1"/>
    <xf numFmtId="0" fontId="21" fillId="7" borderId="9" xfId="0" applyFont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center" vertical="top" wrapText="1"/>
    </xf>
    <xf numFmtId="0" fontId="20" fillId="0" borderId="22" xfId="0" applyFont="1" applyBorder="1" applyAlignment="1"/>
    <xf numFmtId="0" fontId="8" fillId="0" borderId="22" xfId="0" applyFont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center" wrapText="1"/>
    </xf>
    <xf numFmtId="0" fontId="21" fillId="2" borderId="18" xfId="0" applyFont="1" applyFill="1" applyBorder="1" applyAlignment="1">
      <alignment horizontal="center" vertical="top" wrapText="1"/>
    </xf>
    <xf numFmtId="0" fontId="22" fillId="6" borderId="22" xfId="0" applyFont="1" applyFill="1" applyBorder="1" applyAlignment="1">
      <alignment horizontal="center" vertical="top" wrapText="1"/>
    </xf>
    <xf numFmtId="3" fontId="21" fillId="2" borderId="16" xfId="0" applyNumberFormat="1" applyFont="1" applyFill="1" applyBorder="1" applyAlignment="1">
      <alignment horizontal="right" vertical="top" wrapText="1"/>
    </xf>
    <xf numFmtId="3" fontId="22" fillId="6" borderId="22" xfId="0" applyNumberFormat="1" applyFont="1" applyFill="1" applyBorder="1" applyAlignment="1">
      <alignment horizontal="right" vertical="top" wrapText="1"/>
    </xf>
    <xf numFmtId="0" fontId="21" fillId="3" borderId="29" xfId="0" applyFont="1" applyFill="1" applyBorder="1" applyAlignment="1">
      <alignment horizontal="left" vertical="top" wrapText="1"/>
    </xf>
    <xf numFmtId="0" fontId="21" fillId="6" borderId="22" xfId="0" applyFont="1" applyFill="1" applyBorder="1" applyAlignment="1">
      <alignment horizontal="left" vertical="top" wrapText="1"/>
    </xf>
    <xf numFmtId="0" fontId="0" fillId="9" borderId="22" xfId="0" applyFill="1" applyBorder="1"/>
    <xf numFmtId="0" fontId="27" fillId="9" borderId="22" xfId="0" applyFont="1" applyFill="1" applyBorder="1" applyAlignment="1">
      <alignment horizontal="center" vertical="top" wrapText="1"/>
    </xf>
    <xf numFmtId="3" fontId="28" fillId="9" borderId="22" xfId="0" applyNumberFormat="1" applyFont="1" applyFill="1" applyBorder="1"/>
    <xf numFmtId="0" fontId="12" fillId="9" borderId="22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3" fontId="0" fillId="0" borderId="1" xfId="0" applyNumberFormat="1" applyBorder="1"/>
    <xf numFmtId="0" fontId="9" fillId="6" borderId="1" xfId="0" applyFont="1" applyFill="1" applyBorder="1" applyAlignment="1">
      <alignment horizontal="center" vertical="top" wrapText="1"/>
    </xf>
    <xf numFmtId="3" fontId="9" fillId="6" borderId="1" xfId="0" applyNumberFormat="1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center" wrapText="1"/>
    </xf>
    <xf numFmtId="0" fontId="0" fillId="0" borderId="9" xfId="0" applyBorder="1"/>
    <xf numFmtId="0" fontId="9" fillId="6" borderId="9" xfId="0" applyFont="1" applyFill="1" applyBorder="1" applyAlignment="1">
      <alignment horizontal="center" vertical="top" wrapText="1"/>
    </xf>
    <xf numFmtId="0" fontId="3" fillId="3" borderId="33" xfId="0" applyFont="1" applyFill="1" applyBorder="1" applyAlignment="1">
      <alignment horizontal="left" vertical="top" wrapText="1"/>
    </xf>
    <xf numFmtId="0" fontId="9" fillId="6" borderId="34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left" vertical="top" wrapText="1"/>
    </xf>
    <xf numFmtId="0" fontId="0" fillId="0" borderId="34" xfId="0" applyBorder="1"/>
    <xf numFmtId="0" fontId="9" fillId="6" borderId="36" xfId="0" applyFont="1" applyFill="1" applyBorder="1" applyAlignment="1">
      <alignment horizontal="center" vertical="top" wrapText="1"/>
    </xf>
    <xf numFmtId="3" fontId="9" fillId="6" borderId="37" xfId="0" applyNumberFormat="1" applyFont="1" applyFill="1" applyBorder="1" applyAlignment="1">
      <alignment horizontal="right" vertical="top" wrapText="1"/>
    </xf>
    <xf numFmtId="0" fontId="3" fillId="3" borderId="38" xfId="0" applyFont="1" applyFill="1" applyBorder="1" applyAlignment="1">
      <alignment horizontal="left" vertical="top" wrapText="1"/>
    </xf>
    <xf numFmtId="0" fontId="4" fillId="6" borderId="22" xfId="0" applyFont="1" applyFill="1" applyBorder="1"/>
    <xf numFmtId="0" fontId="0" fillId="6" borderId="22" xfId="0" applyFill="1" applyBorder="1"/>
    <xf numFmtId="3" fontId="6" fillId="2" borderId="32" xfId="0" applyNumberFormat="1" applyFont="1" applyFill="1" applyBorder="1" applyAlignment="1">
      <alignment horizontal="right" vertical="top" wrapText="1"/>
    </xf>
    <xf numFmtId="0" fontId="6" fillId="3" borderId="32" xfId="0" applyFont="1" applyFill="1" applyBorder="1" applyAlignment="1">
      <alignment horizontal="left" vertical="top" wrapText="1"/>
    </xf>
    <xf numFmtId="0" fontId="10" fillId="6" borderId="40" xfId="0" applyFont="1" applyFill="1" applyBorder="1" applyAlignment="1">
      <alignment horizontal="center" vertical="top" wrapText="1"/>
    </xf>
    <xf numFmtId="3" fontId="11" fillId="6" borderId="37" xfId="0" applyNumberFormat="1" applyFont="1" applyFill="1" applyBorder="1"/>
    <xf numFmtId="0" fontId="4" fillId="5" borderId="22" xfId="0" applyFont="1" applyFill="1" applyBorder="1"/>
    <xf numFmtId="3" fontId="4" fillId="5" borderId="22" xfId="0" applyNumberFormat="1" applyFont="1" applyFill="1" applyBorder="1"/>
    <xf numFmtId="0" fontId="3" fillId="3" borderId="30" xfId="0" applyFont="1" applyFill="1" applyBorder="1" applyAlignment="1">
      <alignment horizontal="left" vertical="top" wrapText="1"/>
    </xf>
    <xf numFmtId="3" fontId="6" fillId="4" borderId="32" xfId="0" applyNumberFormat="1" applyFont="1" applyFill="1" applyBorder="1" applyAlignment="1">
      <alignment horizontal="right" vertical="top" wrapText="1"/>
    </xf>
    <xf numFmtId="0" fontId="6" fillId="2" borderId="44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vertical="top" wrapText="1"/>
    </xf>
    <xf numFmtId="0" fontId="9" fillId="6" borderId="40" xfId="0" applyFont="1" applyFill="1" applyBorder="1" applyAlignment="1">
      <alignment vertical="top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0" fontId="0" fillId="5" borderId="22" xfId="0" applyFill="1" applyBorder="1"/>
    <xf numFmtId="0" fontId="4" fillId="5" borderId="22" xfId="0" applyFont="1" applyFill="1" applyBorder="1" applyAlignment="1">
      <alignment vertical="center" wrapText="1"/>
    </xf>
    <xf numFmtId="3" fontId="4" fillId="5" borderId="22" xfId="0" applyNumberFormat="1" applyFont="1" applyFill="1" applyBorder="1" applyAlignment="1">
      <alignment horizontal="center" vertical="center"/>
    </xf>
    <xf numFmtId="3" fontId="9" fillId="6" borderId="30" xfId="0" applyNumberFormat="1" applyFont="1" applyFill="1" applyBorder="1" applyAlignment="1">
      <alignment horizontal="right" vertical="top" wrapText="1"/>
    </xf>
    <xf numFmtId="0" fontId="14" fillId="8" borderId="22" xfId="0" applyFont="1" applyFill="1" applyBorder="1"/>
    <xf numFmtId="0" fontId="6" fillId="2" borderId="28" xfId="0" applyFont="1" applyFill="1" applyBorder="1" applyAlignment="1">
      <alignment horizontal="center" vertical="top" wrapText="1"/>
    </xf>
    <xf numFmtId="0" fontId="8" fillId="8" borderId="22" xfId="0" applyFont="1" applyFill="1" applyBorder="1" applyAlignment="1">
      <alignment horizontal="center"/>
    </xf>
    <xf numFmtId="3" fontId="6" fillId="2" borderId="46" xfId="0" applyNumberFormat="1" applyFont="1" applyFill="1" applyBorder="1" applyAlignment="1">
      <alignment horizontal="right" vertical="top" wrapText="1"/>
    </xf>
    <xf numFmtId="0" fontId="8" fillId="8" borderId="22" xfId="0" applyFont="1" applyFill="1" applyBorder="1"/>
    <xf numFmtId="0" fontId="15" fillId="8" borderId="22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center"/>
    </xf>
    <xf numFmtId="3" fontId="4" fillId="5" borderId="47" xfId="0" applyNumberFormat="1" applyFont="1" applyFill="1" applyBorder="1"/>
    <xf numFmtId="0" fontId="4" fillId="5" borderId="40" xfId="0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3" fontId="6" fillId="2" borderId="7" xfId="0" applyNumberFormat="1" applyFont="1" applyFill="1" applyBorder="1" applyAlignment="1">
      <alignment horizontal="right" vertical="top" wrapText="1"/>
    </xf>
    <xf numFmtId="3" fontId="9" fillId="6" borderId="7" xfId="0" applyNumberFormat="1" applyFont="1" applyFill="1" applyBorder="1" applyAlignment="1">
      <alignment horizontal="right" vertical="top" wrapText="1"/>
    </xf>
    <xf numFmtId="3" fontId="9" fillId="6" borderId="46" xfId="0" applyNumberFormat="1" applyFont="1" applyFill="1" applyBorder="1" applyAlignment="1">
      <alignment horizontal="right" vertical="top" wrapText="1"/>
    </xf>
    <xf numFmtId="0" fontId="6" fillId="3" borderId="4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3" fontId="9" fillId="6" borderId="27" xfId="0" applyNumberFormat="1" applyFont="1" applyFill="1" applyBorder="1" applyAlignment="1">
      <alignment horizontal="right" vertical="top" wrapText="1"/>
    </xf>
    <xf numFmtId="0" fontId="3" fillId="3" borderId="49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 wrapText="1"/>
    </xf>
    <xf numFmtId="0" fontId="9" fillId="6" borderId="1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3" borderId="35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3" borderId="33" xfId="0" applyFont="1" applyFill="1" applyBorder="1" applyAlignment="1">
      <alignment horizontal="left" vertical="top" wrapText="1"/>
    </xf>
    <xf numFmtId="0" fontId="6" fillId="2" borderId="50" xfId="0" applyFont="1" applyFill="1" applyBorder="1" applyAlignment="1">
      <alignment horizontal="center" vertical="top" wrapText="1"/>
    </xf>
    <xf numFmtId="0" fontId="6" fillId="3" borderId="51" xfId="0" applyFont="1" applyFill="1" applyBorder="1" applyAlignment="1">
      <alignment horizontal="left" vertical="top" wrapText="1"/>
    </xf>
    <xf numFmtId="3" fontId="4" fillId="5" borderId="5" xfId="0" applyNumberFormat="1" applyFont="1" applyFill="1" applyBorder="1"/>
    <xf numFmtId="0" fontId="4" fillId="5" borderId="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top" wrapText="1"/>
    </xf>
    <xf numFmtId="0" fontId="9" fillId="6" borderId="30" xfId="0" applyFont="1" applyFill="1" applyBorder="1" applyAlignment="1">
      <alignment horizontal="center" vertical="top" wrapText="1"/>
    </xf>
    <xf numFmtId="0" fontId="6" fillId="3" borderId="39" xfId="0" applyFont="1" applyFill="1" applyBorder="1" applyAlignment="1">
      <alignment horizontal="left" vertical="top" wrapText="1"/>
    </xf>
    <xf numFmtId="3" fontId="9" fillId="6" borderId="47" xfId="0" applyNumberFormat="1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top" wrapText="1"/>
    </xf>
    <xf numFmtId="3" fontId="9" fillId="6" borderId="38" xfId="0" applyNumberFormat="1" applyFont="1" applyFill="1" applyBorder="1" applyAlignment="1">
      <alignment horizontal="right" vertical="top" wrapText="1"/>
    </xf>
    <xf numFmtId="3" fontId="3" fillId="2" borderId="32" xfId="0" applyNumberFormat="1" applyFont="1" applyFill="1" applyBorder="1" applyAlignment="1">
      <alignment horizontal="right" vertical="top" wrapText="1"/>
    </xf>
    <xf numFmtId="0" fontId="3" fillId="2" borderId="4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vertical="center" wrapText="1"/>
    </xf>
    <xf numFmtId="3" fontId="9" fillId="6" borderId="16" xfId="0" applyNumberFormat="1" applyFont="1" applyFill="1" applyBorder="1" applyAlignment="1">
      <alignment horizontal="right" vertical="top" wrapText="1"/>
    </xf>
    <xf numFmtId="0" fontId="4" fillId="5" borderId="2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6" fillId="7" borderId="23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1" fillId="0" borderId="28" xfId="0" applyFont="1" applyBorder="1"/>
    <xf numFmtId="3" fontId="31" fillId="0" borderId="46" xfId="0" applyNumberFormat="1" applyFont="1" applyBorder="1"/>
    <xf numFmtId="0" fontId="31" fillId="0" borderId="9" xfId="0" applyFont="1" applyBorder="1"/>
    <xf numFmtId="3" fontId="31" fillId="0" borderId="1" xfId="0" applyNumberFormat="1" applyFont="1" applyBorder="1"/>
    <xf numFmtId="0" fontId="31" fillId="0" borderId="31" xfId="0" applyFont="1" applyBorder="1"/>
    <xf numFmtId="3" fontId="31" fillId="0" borderId="32" xfId="0" applyNumberFormat="1" applyFont="1" applyBorder="1"/>
    <xf numFmtId="0" fontId="31" fillId="0" borderId="34" xfId="0" applyFont="1" applyBorder="1"/>
    <xf numFmtId="0" fontId="31" fillId="0" borderId="9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3" fontId="6" fillId="2" borderId="30" xfId="0" applyNumberFormat="1" applyFont="1" applyFill="1" applyBorder="1" applyAlignment="1">
      <alignment horizontal="righ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4" borderId="44" xfId="0" applyFont="1" applyFill="1" applyBorder="1" applyAlignment="1">
      <alignment horizontal="center" vertical="top" wrapText="1"/>
    </xf>
    <xf numFmtId="0" fontId="14" fillId="5" borderId="22" xfId="0" applyFont="1" applyFill="1" applyBorder="1"/>
    <xf numFmtId="3" fontId="16" fillId="5" borderId="8" xfId="0" applyNumberFormat="1" applyFont="1" applyFill="1" applyBorder="1"/>
    <xf numFmtId="0" fontId="16" fillId="5" borderId="22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3" fillId="5" borderId="19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9"/>
  <sheetViews>
    <sheetView tabSelected="1" workbookViewId="0">
      <pane xSplit="1" ySplit="4" topLeftCell="B200" activePane="bottomRight" state="frozen"/>
      <selection pane="topRight" activeCell="B1" sqref="B1"/>
      <selection pane="bottomLeft" activeCell="A5" sqref="A5"/>
      <selection pane="bottomRight" activeCell="J205" sqref="J205"/>
    </sheetView>
  </sheetViews>
  <sheetFormatPr defaultRowHeight="15" x14ac:dyDescent="0.25"/>
  <cols>
    <col min="1" max="1" width="24.140625" customWidth="1"/>
    <col min="2" max="2" width="36.42578125" customWidth="1"/>
    <col min="3" max="3" width="12.85546875" customWidth="1"/>
    <col min="4" max="4" width="38.85546875" customWidth="1"/>
    <col min="5" max="5" width="5.5703125" hidden="1" customWidth="1"/>
    <col min="6" max="6" width="39.7109375" hidden="1" customWidth="1"/>
  </cols>
  <sheetData>
    <row r="1" spans="1:7" ht="15.75" x14ac:dyDescent="0.25">
      <c r="A1" s="3" t="s">
        <v>889</v>
      </c>
      <c r="B1" s="173" t="s">
        <v>888</v>
      </c>
      <c r="C1" s="173"/>
      <c r="D1" s="173"/>
    </row>
    <row r="2" spans="1:7" ht="15.75" x14ac:dyDescent="0.25">
      <c r="A2" s="3" t="s">
        <v>890</v>
      </c>
      <c r="B2" s="174" t="s">
        <v>891</v>
      </c>
      <c r="C2" s="174"/>
      <c r="D2" s="174"/>
    </row>
    <row r="3" spans="1:7" ht="19.5" thickBot="1" x14ac:dyDescent="0.35">
      <c r="A3" s="161" t="s">
        <v>279</v>
      </c>
      <c r="B3" s="162"/>
      <c r="C3" s="162"/>
      <c r="D3" s="163"/>
    </row>
    <row r="4" spans="1:7" ht="71.25" customHeight="1" thickBot="1" x14ac:dyDescent="0.3">
      <c r="A4" s="9"/>
      <c r="B4" s="8" t="s">
        <v>43</v>
      </c>
      <c r="C4" s="10" t="s">
        <v>44</v>
      </c>
      <c r="D4" s="32" t="s">
        <v>895</v>
      </c>
      <c r="E4" s="18" t="s">
        <v>45</v>
      </c>
      <c r="F4" s="6" t="s">
        <v>893</v>
      </c>
      <c r="G4" s="4"/>
    </row>
    <row r="5" spans="1:7" ht="20.100000000000001" customHeight="1" x14ac:dyDescent="0.25">
      <c r="A5" s="175" t="s">
        <v>782</v>
      </c>
      <c r="B5" s="24" t="s">
        <v>509</v>
      </c>
      <c r="C5" s="11">
        <v>1000</v>
      </c>
      <c r="D5" s="19" t="s">
        <v>1</v>
      </c>
      <c r="F5" s="4"/>
      <c r="G5" s="4"/>
    </row>
    <row r="6" spans="1:7" ht="20.100000000000001" customHeight="1" x14ac:dyDescent="0.25">
      <c r="A6" s="176"/>
      <c r="B6" s="25" t="s">
        <v>510</v>
      </c>
      <c r="C6" s="12">
        <v>3000</v>
      </c>
      <c r="D6" s="20" t="s">
        <v>21</v>
      </c>
      <c r="F6" s="4"/>
      <c r="G6" s="4"/>
    </row>
    <row r="7" spans="1:7" ht="20.100000000000001" customHeight="1" x14ac:dyDescent="0.25">
      <c r="A7" s="176"/>
      <c r="B7" s="26" t="s">
        <v>511</v>
      </c>
      <c r="C7" s="13">
        <v>2000</v>
      </c>
      <c r="D7" s="21" t="s">
        <v>32</v>
      </c>
      <c r="F7" s="4"/>
      <c r="G7" s="4"/>
    </row>
    <row r="8" spans="1:7" ht="20.100000000000001" customHeight="1" thickBot="1" x14ac:dyDescent="0.3">
      <c r="A8" s="177"/>
      <c r="B8" s="26" t="s">
        <v>512</v>
      </c>
      <c r="C8" s="13">
        <v>4000</v>
      </c>
      <c r="D8" s="21" t="s">
        <v>325</v>
      </c>
    </row>
    <row r="9" spans="1:7" ht="20.100000000000001" customHeight="1" thickBot="1" x14ac:dyDescent="0.3">
      <c r="A9" s="28"/>
      <c r="B9" s="27" t="s">
        <v>49</v>
      </c>
      <c r="C9" s="14">
        <f>SUM(C5:C8)</f>
        <v>10000</v>
      </c>
      <c r="D9" s="5"/>
    </row>
    <row r="10" spans="1:7" ht="20.100000000000001" customHeight="1" x14ac:dyDescent="0.25">
      <c r="A10" s="175" t="s">
        <v>783</v>
      </c>
      <c r="B10" s="26" t="s">
        <v>513</v>
      </c>
      <c r="C10" s="13">
        <v>7000</v>
      </c>
      <c r="D10" s="21" t="s">
        <v>32</v>
      </c>
    </row>
    <row r="11" spans="1:7" ht="20.100000000000001" customHeight="1" x14ac:dyDescent="0.25">
      <c r="A11" s="176"/>
      <c r="B11" s="29" t="s">
        <v>514</v>
      </c>
      <c r="C11" s="15">
        <v>4000</v>
      </c>
      <c r="D11" s="22" t="s">
        <v>41</v>
      </c>
    </row>
    <row r="12" spans="1:7" ht="26.25" customHeight="1" thickBot="1" x14ac:dyDescent="0.3">
      <c r="A12" s="177"/>
      <c r="B12" s="25" t="s">
        <v>515</v>
      </c>
      <c r="C12" s="12">
        <v>2000</v>
      </c>
      <c r="D12" s="20" t="s">
        <v>9</v>
      </c>
    </row>
    <row r="13" spans="1:7" ht="20.100000000000001" customHeight="1" thickBot="1" x14ac:dyDescent="0.3">
      <c r="A13" s="28"/>
      <c r="B13" s="27" t="s">
        <v>49</v>
      </c>
      <c r="C13" s="14">
        <f>SUM(C10:C12)</f>
        <v>13000</v>
      </c>
      <c r="D13" s="5"/>
    </row>
    <row r="14" spans="1:7" ht="20.100000000000001" customHeight="1" x14ac:dyDescent="0.25">
      <c r="A14" s="175" t="s">
        <v>784</v>
      </c>
      <c r="B14" s="25" t="s">
        <v>516</v>
      </c>
      <c r="C14" s="12">
        <v>2000</v>
      </c>
      <c r="D14" s="20" t="s">
        <v>1</v>
      </c>
    </row>
    <row r="15" spans="1:7" ht="20.100000000000001" customHeight="1" x14ac:dyDescent="0.25">
      <c r="A15" s="176"/>
      <c r="B15" s="26" t="s">
        <v>517</v>
      </c>
      <c r="C15" s="13">
        <v>1000</v>
      </c>
      <c r="D15" s="21" t="s">
        <v>246</v>
      </c>
    </row>
    <row r="16" spans="1:7" ht="20.100000000000001" customHeight="1" x14ac:dyDescent="0.25">
      <c r="A16" s="176"/>
      <c r="B16" s="25" t="s">
        <v>518</v>
      </c>
      <c r="C16" s="12">
        <v>1000</v>
      </c>
      <c r="D16" s="20" t="s">
        <v>132</v>
      </c>
    </row>
    <row r="17" spans="1:4" ht="20.100000000000001" customHeight="1" x14ac:dyDescent="0.25">
      <c r="A17" s="176"/>
      <c r="B17" s="26" t="s">
        <v>519</v>
      </c>
      <c r="C17" s="13">
        <v>3000</v>
      </c>
      <c r="D17" s="21" t="s">
        <v>364</v>
      </c>
    </row>
    <row r="18" spans="1:4" ht="20.100000000000001" customHeight="1" x14ac:dyDescent="0.25">
      <c r="A18" s="176"/>
      <c r="B18" s="26" t="s">
        <v>520</v>
      </c>
      <c r="C18" s="13">
        <v>50000</v>
      </c>
      <c r="D18" s="21" t="s">
        <v>366</v>
      </c>
    </row>
    <row r="19" spans="1:4" ht="20.100000000000001" customHeight="1" x14ac:dyDescent="0.25">
      <c r="A19" s="176"/>
      <c r="B19" s="26" t="s">
        <v>521</v>
      </c>
      <c r="C19" s="13">
        <v>1000</v>
      </c>
      <c r="D19" s="21" t="s">
        <v>368</v>
      </c>
    </row>
    <row r="20" spans="1:4" ht="20.100000000000001" customHeight="1" x14ac:dyDescent="0.25">
      <c r="A20" s="176"/>
      <c r="B20" s="26" t="s">
        <v>522</v>
      </c>
      <c r="C20" s="13">
        <v>1000</v>
      </c>
      <c r="D20" s="21" t="s">
        <v>370</v>
      </c>
    </row>
    <row r="21" spans="1:4" ht="20.100000000000001" customHeight="1" x14ac:dyDescent="0.25">
      <c r="A21" s="176"/>
      <c r="B21" s="26" t="s">
        <v>523</v>
      </c>
      <c r="C21" s="13">
        <v>3000</v>
      </c>
      <c r="D21" s="21" t="s">
        <v>372</v>
      </c>
    </row>
    <row r="22" spans="1:4" ht="20.100000000000001" customHeight="1" x14ac:dyDescent="0.25">
      <c r="A22" s="176"/>
      <c r="B22" s="26" t="s">
        <v>524</v>
      </c>
      <c r="C22" s="13">
        <v>11000</v>
      </c>
      <c r="D22" s="21" t="s">
        <v>374</v>
      </c>
    </row>
    <row r="23" spans="1:4" ht="20.100000000000001" customHeight="1" x14ac:dyDescent="0.25">
      <c r="A23" s="176"/>
      <c r="B23" s="26" t="s">
        <v>525</v>
      </c>
      <c r="C23" s="13">
        <v>1000</v>
      </c>
      <c r="D23" s="21" t="s">
        <v>19</v>
      </c>
    </row>
    <row r="24" spans="1:4" ht="25.5" customHeight="1" x14ac:dyDescent="0.25">
      <c r="A24" s="176"/>
      <c r="B24" s="26" t="s">
        <v>526</v>
      </c>
      <c r="C24" s="13">
        <v>1000</v>
      </c>
      <c r="D24" s="21" t="s">
        <v>377</v>
      </c>
    </row>
    <row r="25" spans="1:4" ht="20.100000000000001" customHeight="1" x14ac:dyDescent="0.25">
      <c r="A25" s="176"/>
      <c r="B25" s="26" t="s">
        <v>527</v>
      </c>
      <c r="C25" s="13">
        <v>1000</v>
      </c>
      <c r="D25" s="21" t="s">
        <v>7</v>
      </c>
    </row>
    <row r="26" spans="1:4" ht="20.100000000000001" customHeight="1" x14ac:dyDescent="0.25">
      <c r="A26" s="176"/>
      <c r="B26" s="25" t="s">
        <v>528</v>
      </c>
      <c r="C26" s="12">
        <v>80000</v>
      </c>
      <c r="D26" s="20" t="s">
        <v>21</v>
      </c>
    </row>
    <row r="27" spans="1:4" ht="20.100000000000001" customHeight="1" x14ac:dyDescent="0.25">
      <c r="A27" s="176"/>
      <c r="B27" s="26" t="s">
        <v>529</v>
      </c>
      <c r="C27" s="13">
        <v>1000</v>
      </c>
      <c r="D27" s="21" t="s">
        <v>32</v>
      </c>
    </row>
    <row r="28" spans="1:4" ht="20.100000000000001" customHeight="1" x14ac:dyDescent="0.25">
      <c r="A28" s="176"/>
      <c r="B28" s="26" t="s">
        <v>530</v>
      </c>
      <c r="C28" s="13">
        <v>21000</v>
      </c>
      <c r="D28" s="21" t="s">
        <v>531</v>
      </c>
    </row>
    <row r="29" spans="1:4" ht="20.100000000000001" customHeight="1" x14ac:dyDescent="0.25">
      <c r="A29" s="176"/>
      <c r="B29" s="26" t="s">
        <v>532</v>
      </c>
      <c r="C29" s="13">
        <v>1000</v>
      </c>
      <c r="D29" s="21" t="s">
        <v>323</v>
      </c>
    </row>
    <row r="30" spans="1:4" ht="20.100000000000001" customHeight="1" x14ac:dyDescent="0.25">
      <c r="A30" s="176"/>
      <c r="B30" s="25" t="s">
        <v>533</v>
      </c>
      <c r="C30" s="12">
        <v>15000</v>
      </c>
      <c r="D30" s="20" t="s">
        <v>9</v>
      </c>
    </row>
    <row r="31" spans="1:4" ht="20.100000000000001" customHeight="1" x14ac:dyDescent="0.25">
      <c r="A31" s="176"/>
      <c r="B31" s="26" t="s">
        <v>534</v>
      </c>
      <c r="C31" s="13">
        <v>7000</v>
      </c>
      <c r="D31" s="21" t="s">
        <v>13</v>
      </c>
    </row>
    <row r="32" spans="1:4" ht="20.100000000000001" customHeight="1" x14ac:dyDescent="0.25">
      <c r="A32" s="176"/>
      <c r="B32" s="25" t="s">
        <v>535</v>
      </c>
      <c r="C32" s="12">
        <v>4000</v>
      </c>
      <c r="D32" s="20" t="s">
        <v>42</v>
      </c>
    </row>
    <row r="33" spans="1:4" ht="20.100000000000001" customHeight="1" thickBot="1" x14ac:dyDescent="0.3">
      <c r="A33" s="177"/>
      <c r="B33" s="26" t="s">
        <v>536</v>
      </c>
      <c r="C33" s="13">
        <v>2000</v>
      </c>
      <c r="D33" s="21" t="s">
        <v>15</v>
      </c>
    </row>
    <row r="34" spans="1:4" ht="20.100000000000001" customHeight="1" thickBot="1" x14ac:dyDescent="0.3">
      <c r="A34" s="28"/>
      <c r="B34" s="27" t="s">
        <v>49</v>
      </c>
      <c r="C34" s="14">
        <f>SUM(C14:C33)</f>
        <v>207000</v>
      </c>
      <c r="D34" s="5"/>
    </row>
    <row r="35" spans="1:4" ht="20.100000000000001" customHeight="1" x14ac:dyDescent="0.25">
      <c r="A35" s="175" t="s">
        <v>785</v>
      </c>
      <c r="B35" s="26" t="s">
        <v>537</v>
      </c>
      <c r="C35" s="13">
        <v>50000</v>
      </c>
      <c r="D35" s="21" t="s">
        <v>383</v>
      </c>
    </row>
    <row r="36" spans="1:4" ht="20.100000000000001" customHeight="1" x14ac:dyDescent="0.25">
      <c r="A36" s="176"/>
      <c r="B36" s="26" t="s">
        <v>538</v>
      </c>
      <c r="C36" s="13">
        <v>2000</v>
      </c>
      <c r="D36" s="21" t="s">
        <v>385</v>
      </c>
    </row>
    <row r="37" spans="1:4" ht="20.100000000000001" customHeight="1" x14ac:dyDescent="0.25">
      <c r="A37" s="176"/>
      <c r="B37" s="26" t="s">
        <v>539</v>
      </c>
      <c r="C37" s="13">
        <v>2000</v>
      </c>
      <c r="D37" s="21" t="s">
        <v>387</v>
      </c>
    </row>
    <row r="38" spans="1:4" ht="20.100000000000001" customHeight="1" x14ac:dyDescent="0.25">
      <c r="A38" s="176"/>
      <c r="B38" s="25" t="s">
        <v>540</v>
      </c>
      <c r="C38" s="12">
        <v>10000</v>
      </c>
      <c r="D38" s="20" t="s">
        <v>1</v>
      </c>
    </row>
    <row r="39" spans="1:4" ht="20.100000000000001" customHeight="1" x14ac:dyDescent="0.25">
      <c r="A39" s="176"/>
      <c r="B39" s="25" t="s">
        <v>541</v>
      </c>
      <c r="C39" s="12">
        <v>36000</v>
      </c>
      <c r="D39" s="20" t="s">
        <v>132</v>
      </c>
    </row>
    <row r="40" spans="1:4" ht="20.100000000000001" customHeight="1" x14ac:dyDescent="0.25">
      <c r="A40" s="176"/>
      <c r="B40" s="26" t="s">
        <v>542</v>
      </c>
      <c r="C40" s="13">
        <v>10000</v>
      </c>
      <c r="D40" s="21" t="s">
        <v>364</v>
      </c>
    </row>
    <row r="41" spans="1:4" ht="20.100000000000001" customHeight="1" x14ac:dyDescent="0.25">
      <c r="A41" s="176"/>
      <c r="B41" s="26" t="s">
        <v>543</v>
      </c>
      <c r="C41" s="13">
        <v>20000</v>
      </c>
      <c r="D41" s="21" t="s">
        <v>392</v>
      </c>
    </row>
    <row r="42" spans="1:4" ht="20.100000000000001" customHeight="1" x14ac:dyDescent="0.25">
      <c r="A42" s="176"/>
      <c r="B42" s="25" t="s">
        <v>544</v>
      </c>
      <c r="C42" s="12">
        <v>8000</v>
      </c>
      <c r="D42" s="20" t="s">
        <v>5</v>
      </c>
    </row>
    <row r="43" spans="1:4" ht="20.100000000000001" customHeight="1" x14ac:dyDescent="0.25">
      <c r="A43" s="176"/>
      <c r="B43" s="26" t="s">
        <v>545</v>
      </c>
      <c r="C43" s="13">
        <v>31000</v>
      </c>
      <c r="D43" s="21" t="s">
        <v>368</v>
      </c>
    </row>
    <row r="44" spans="1:4" ht="28.5" customHeight="1" x14ac:dyDescent="0.25">
      <c r="A44" s="176"/>
      <c r="B44" s="26" t="s">
        <v>546</v>
      </c>
      <c r="C44" s="13">
        <v>2000</v>
      </c>
      <c r="D44" s="21" t="s">
        <v>54</v>
      </c>
    </row>
    <row r="45" spans="1:4" ht="20.100000000000001" customHeight="1" x14ac:dyDescent="0.25">
      <c r="A45" s="176"/>
      <c r="B45" s="26" t="s">
        <v>547</v>
      </c>
      <c r="C45" s="13">
        <v>5000</v>
      </c>
      <c r="D45" s="21" t="s">
        <v>19</v>
      </c>
    </row>
    <row r="46" spans="1:4" ht="29.25" customHeight="1" x14ac:dyDescent="0.25">
      <c r="A46" s="176"/>
      <c r="B46" s="26" t="s">
        <v>548</v>
      </c>
      <c r="C46" s="13">
        <v>39000</v>
      </c>
      <c r="D46" s="21" t="s">
        <v>377</v>
      </c>
    </row>
    <row r="47" spans="1:4" ht="20.100000000000001" customHeight="1" x14ac:dyDescent="0.25">
      <c r="A47" s="176"/>
      <c r="B47" s="26" t="s">
        <v>549</v>
      </c>
      <c r="C47" s="13">
        <v>10000</v>
      </c>
      <c r="D47" s="21" t="s">
        <v>7</v>
      </c>
    </row>
    <row r="48" spans="1:4" ht="20.100000000000001" customHeight="1" x14ac:dyDescent="0.25">
      <c r="A48" s="176"/>
      <c r="B48" s="26" t="s">
        <v>550</v>
      </c>
      <c r="C48" s="13">
        <v>5000</v>
      </c>
      <c r="D48" s="21" t="s">
        <v>40</v>
      </c>
    </row>
    <row r="49" spans="1:4" ht="20.100000000000001" customHeight="1" x14ac:dyDescent="0.25">
      <c r="A49" s="176"/>
      <c r="B49" s="26" t="s">
        <v>551</v>
      </c>
      <c r="C49" s="13">
        <v>1605000</v>
      </c>
      <c r="D49" s="21" t="s">
        <v>401</v>
      </c>
    </row>
    <row r="50" spans="1:4" ht="20.100000000000001" customHeight="1" x14ac:dyDescent="0.25">
      <c r="A50" s="176"/>
      <c r="B50" s="26" t="s">
        <v>552</v>
      </c>
      <c r="C50" s="13">
        <v>3000</v>
      </c>
      <c r="D50" s="21" t="s">
        <v>41</v>
      </c>
    </row>
    <row r="51" spans="1:4" ht="20.100000000000001" customHeight="1" x14ac:dyDescent="0.25">
      <c r="A51" s="176"/>
      <c r="B51" s="26" t="s">
        <v>553</v>
      </c>
      <c r="C51" s="13">
        <v>6000</v>
      </c>
      <c r="D51" s="21" t="s">
        <v>404</v>
      </c>
    </row>
    <row r="52" spans="1:4" ht="20.100000000000001" customHeight="1" x14ac:dyDescent="0.25">
      <c r="A52" s="176"/>
      <c r="B52" s="26" t="s">
        <v>554</v>
      </c>
      <c r="C52" s="13">
        <v>1000</v>
      </c>
      <c r="D52" s="21" t="s">
        <v>325</v>
      </c>
    </row>
    <row r="53" spans="1:4" ht="20.100000000000001" customHeight="1" x14ac:dyDescent="0.25">
      <c r="A53" s="176"/>
      <c r="B53" s="26" t="s">
        <v>555</v>
      </c>
      <c r="C53" s="13">
        <v>23000</v>
      </c>
      <c r="D53" s="21" t="s">
        <v>407</v>
      </c>
    </row>
    <row r="54" spans="1:4" ht="26.25" customHeight="1" x14ac:dyDescent="0.25">
      <c r="A54" s="176"/>
      <c r="B54" s="26" t="s">
        <v>556</v>
      </c>
      <c r="C54" s="13">
        <v>10000</v>
      </c>
      <c r="D54" s="21" t="s">
        <v>329</v>
      </c>
    </row>
    <row r="55" spans="1:4" ht="20.100000000000001" customHeight="1" x14ac:dyDescent="0.25">
      <c r="A55" s="176"/>
      <c r="B55" s="26" t="s">
        <v>557</v>
      </c>
      <c r="C55" s="13">
        <v>156000</v>
      </c>
      <c r="D55" s="21" t="s">
        <v>410</v>
      </c>
    </row>
    <row r="56" spans="1:4" ht="20.100000000000001" customHeight="1" x14ac:dyDescent="0.25">
      <c r="A56" s="176"/>
      <c r="B56" s="26" t="s">
        <v>558</v>
      </c>
      <c r="C56" s="13">
        <v>2000</v>
      </c>
      <c r="D56" s="21" t="s">
        <v>412</v>
      </c>
    </row>
    <row r="57" spans="1:4" ht="20.100000000000001" customHeight="1" x14ac:dyDescent="0.25">
      <c r="A57" s="176"/>
      <c r="B57" s="25" t="s">
        <v>559</v>
      </c>
      <c r="C57" s="12">
        <v>33000</v>
      </c>
      <c r="D57" s="20" t="s">
        <v>9</v>
      </c>
    </row>
    <row r="58" spans="1:4" ht="20.100000000000001" customHeight="1" x14ac:dyDescent="0.25">
      <c r="A58" s="176"/>
      <c r="B58" s="25" t="s">
        <v>560</v>
      </c>
      <c r="C58" s="12">
        <v>1000</v>
      </c>
      <c r="D58" s="20" t="s">
        <v>11</v>
      </c>
    </row>
    <row r="59" spans="1:4" ht="20.100000000000001" customHeight="1" x14ac:dyDescent="0.25">
      <c r="A59" s="176"/>
      <c r="B59" s="26" t="s">
        <v>561</v>
      </c>
      <c r="C59" s="13">
        <v>1000</v>
      </c>
      <c r="D59" s="21" t="s">
        <v>13</v>
      </c>
    </row>
    <row r="60" spans="1:4" ht="20.100000000000001" customHeight="1" x14ac:dyDescent="0.25">
      <c r="A60" s="176"/>
      <c r="B60" s="26" t="s">
        <v>562</v>
      </c>
      <c r="C60" s="13">
        <v>3000</v>
      </c>
      <c r="D60" s="21" t="s">
        <v>417</v>
      </c>
    </row>
    <row r="61" spans="1:4" ht="20.100000000000001" customHeight="1" x14ac:dyDescent="0.25">
      <c r="A61" s="176"/>
      <c r="B61" s="25" t="s">
        <v>563</v>
      </c>
      <c r="C61" s="12">
        <v>50000</v>
      </c>
      <c r="D61" s="20" t="s">
        <v>42</v>
      </c>
    </row>
    <row r="62" spans="1:4" ht="20.100000000000001" customHeight="1" x14ac:dyDescent="0.25">
      <c r="A62" s="176"/>
      <c r="B62" s="26" t="s">
        <v>564</v>
      </c>
      <c r="C62" s="13">
        <v>1000</v>
      </c>
      <c r="D62" s="21" t="s">
        <v>334</v>
      </c>
    </row>
    <row r="63" spans="1:4" ht="20.100000000000001" customHeight="1" x14ac:dyDescent="0.25">
      <c r="A63" s="176"/>
      <c r="B63" s="26" t="s">
        <v>565</v>
      </c>
      <c r="C63" s="13">
        <v>1000</v>
      </c>
      <c r="D63" s="21" t="s">
        <v>421</v>
      </c>
    </row>
    <row r="64" spans="1:4" ht="20.100000000000001" customHeight="1" x14ac:dyDescent="0.25">
      <c r="A64" s="176"/>
      <c r="B64" s="26" t="s">
        <v>566</v>
      </c>
      <c r="C64" s="13">
        <v>3000</v>
      </c>
      <c r="D64" s="21" t="s">
        <v>15</v>
      </c>
    </row>
    <row r="65" spans="1:4" ht="20.100000000000001" customHeight="1" x14ac:dyDescent="0.25">
      <c r="A65" s="176"/>
      <c r="B65" s="26" t="s">
        <v>567</v>
      </c>
      <c r="C65" s="13">
        <v>11000</v>
      </c>
      <c r="D65" s="21" t="s">
        <v>424</v>
      </c>
    </row>
    <row r="66" spans="1:4" ht="20.100000000000001" customHeight="1" x14ac:dyDescent="0.25">
      <c r="A66" s="176"/>
      <c r="B66" s="26" t="s">
        <v>568</v>
      </c>
      <c r="C66" s="13">
        <v>1000</v>
      </c>
      <c r="D66" s="21" t="s">
        <v>426</v>
      </c>
    </row>
    <row r="67" spans="1:4" ht="20.100000000000001" customHeight="1" x14ac:dyDescent="0.25">
      <c r="A67" s="176"/>
      <c r="B67" s="26" t="s">
        <v>569</v>
      </c>
      <c r="C67" s="13">
        <v>1000</v>
      </c>
      <c r="D67" s="21" t="s">
        <v>105</v>
      </c>
    </row>
    <row r="68" spans="1:4" ht="20.100000000000001" customHeight="1" x14ac:dyDescent="0.25">
      <c r="A68" s="176"/>
      <c r="B68" s="25" t="s">
        <v>570</v>
      </c>
      <c r="C68" s="12">
        <v>1000</v>
      </c>
      <c r="D68" s="20" t="s">
        <v>429</v>
      </c>
    </row>
    <row r="69" spans="1:4" ht="20.100000000000001" customHeight="1" x14ac:dyDescent="0.25">
      <c r="A69" s="176"/>
      <c r="B69" s="25" t="s">
        <v>571</v>
      </c>
      <c r="C69" s="12">
        <v>150000</v>
      </c>
      <c r="D69" s="20" t="s">
        <v>431</v>
      </c>
    </row>
    <row r="70" spans="1:4" ht="30.75" customHeight="1" x14ac:dyDescent="0.25">
      <c r="A70" s="176"/>
      <c r="B70" s="25" t="s">
        <v>572</v>
      </c>
      <c r="C70" s="12">
        <v>1000</v>
      </c>
      <c r="D70" s="20" t="s">
        <v>433</v>
      </c>
    </row>
    <row r="71" spans="1:4" ht="20.100000000000001" customHeight="1" x14ac:dyDescent="0.25">
      <c r="A71" s="176"/>
      <c r="B71" s="25" t="s">
        <v>573</v>
      </c>
      <c r="C71" s="12">
        <v>21000</v>
      </c>
      <c r="D71" s="20" t="s">
        <v>435</v>
      </c>
    </row>
    <row r="72" spans="1:4" ht="27" customHeight="1" thickBot="1" x14ac:dyDescent="0.3">
      <c r="A72" s="177"/>
      <c r="B72" s="25" t="s">
        <v>574</v>
      </c>
      <c r="C72" s="12">
        <v>1000</v>
      </c>
      <c r="D72" s="20" t="s">
        <v>437</v>
      </c>
    </row>
    <row r="73" spans="1:4" ht="20.100000000000001" customHeight="1" thickBot="1" x14ac:dyDescent="0.3">
      <c r="A73" s="28"/>
      <c r="B73" s="30" t="s">
        <v>49</v>
      </c>
      <c r="C73" s="16">
        <f>SUM(C35:C72)</f>
        <v>2316000</v>
      </c>
      <c r="D73" s="23"/>
    </row>
    <row r="74" spans="1:4" ht="20.100000000000001" customHeight="1" thickBot="1" x14ac:dyDescent="0.3">
      <c r="A74" s="31" t="s">
        <v>786</v>
      </c>
      <c r="B74" s="26" t="s">
        <v>575</v>
      </c>
      <c r="C74" s="13">
        <v>8543000</v>
      </c>
      <c r="D74" s="21" t="s">
        <v>439</v>
      </c>
    </row>
    <row r="75" spans="1:4" ht="20.100000000000001" customHeight="1" thickBot="1" x14ac:dyDescent="0.3">
      <c r="A75" s="28"/>
      <c r="B75" s="30" t="s">
        <v>49</v>
      </c>
      <c r="C75" s="16">
        <f>SUM(C74)</f>
        <v>8543000</v>
      </c>
      <c r="D75" s="23"/>
    </row>
    <row r="76" spans="1:4" ht="20.100000000000001" customHeight="1" x14ac:dyDescent="0.25">
      <c r="A76" s="178" t="s">
        <v>787</v>
      </c>
      <c r="B76" s="26" t="s">
        <v>576</v>
      </c>
      <c r="C76" s="13">
        <v>10000</v>
      </c>
      <c r="D76" s="21" t="s">
        <v>40</v>
      </c>
    </row>
    <row r="77" spans="1:4" ht="20.100000000000001" customHeight="1" x14ac:dyDescent="0.25">
      <c r="A77" s="179"/>
      <c r="B77" s="26" t="s">
        <v>577</v>
      </c>
      <c r="C77" s="13">
        <v>1000</v>
      </c>
      <c r="D77" s="21" t="s">
        <v>325</v>
      </c>
    </row>
    <row r="78" spans="1:4" ht="20.100000000000001" customHeight="1" thickBot="1" x14ac:dyDescent="0.3">
      <c r="A78" s="180"/>
      <c r="B78" s="25" t="s">
        <v>578</v>
      </c>
      <c r="C78" s="12">
        <v>1000</v>
      </c>
      <c r="D78" s="20" t="s">
        <v>9</v>
      </c>
    </row>
    <row r="79" spans="1:4" ht="20.100000000000001" customHeight="1" thickBot="1" x14ac:dyDescent="0.3">
      <c r="A79" s="28"/>
      <c r="B79" s="30" t="s">
        <v>49</v>
      </c>
      <c r="C79" s="16">
        <f>SUM(C76:C78)</f>
        <v>12000</v>
      </c>
      <c r="D79" s="23"/>
    </row>
    <row r="80" spans="1:4" ht="20.100000000000001" customHeight="1" x14ac:dyDescent="0.25">
      <c r="A80" s="175" t="s">
        <v>788</v>
      </c>
      <c r="B80" s="26" t="s">
        <v>579</v>
      </c>
      <c r="C80" s="13">
        <v>15000</v>
      </c>
      <c r="D80" s="21" t="s">
        <v>383</v>
      </c>
    </row>
    <row r="81" spans="1:4" ht="20.100000000000001" customHeight="1" x14ac:dyDescent="0.25">
      <c r="A81" s="176"/>
      <c r="B81" s="26" t="s">
        <v>580</v>
      </c>
      <c r="C81" s="13">
        <v>21000</v>
      </c>
      <c r="D81" s="21" t="s">
        <v>385</v>
      </c>
    </row>
    <row r="82" spans="1:4" ht="20.100000000000001" customHeight="1" x14ac:dyDescent="0.25">
      <c r="A82" s="176"/>
      <c r="B82" s="26" t="s">
        <v>581</v>
      </c>
      <c r="C82" s="13">
        <v>5000</v>
      </c>
      <c r="D82" s="21" t="s">
        <v>443</v>
      </c>
    </row>
    <row r="83" spans="1:4" ht="20.100000000000001" customHeight="1" x14ac:dyDescent="0.25">
      <c r="A83" s="176"/>
      <c r="B83" s="26" t="s">
        <v>582</v>
      </c>
      <c r="C83" s="13">
        <v>15000</v>
      </c>
      <c r="D83" s="21" t="s">
        <v>387</v>
      </c>
    </row>
    <row r="84" spans="1:4" ht="20.100000000000001" customHeight="1" x14ac:dyDescent="0.25">
      <c r="A84" s="176"/>
      <c r="B84" s="26" t="s">
        <v>583</v>
      </c>
      <c r="C84" s="13">
        <v>27000</v>
      </c>
      <c r="D84" s="21" t="s">
        <v>446</v>
      </c>
    </row>
    <row r="85" spans="1:4" ht="20.100000000000001" customHeight="1" x14ac:dyDescent="0.25">
      <c r="A85" s="176"/>
      <c r="B85" s="25" t="s">
        <v>584</v>
      </c>
      <c r="C85" s="12">
        <v>91000</v>
      </c>
      <c r="D85" s="20" t="s">
        <v>1</v>
      </c>
    </row>
    <row r="86" spans="1:4" ht="20.100000000000001" customHeight="1" x14ac:dyDescent="0.25">
      <c r="A86" s="176"/>
      <c r="B86" s="25" t="s">
        <v>585</v>
      </c>
      <c r="C86" s="12">
        <v>8000</v>
      </c>
      <c r="D86" s="20" t="s">
        <v>132</v>
      </c>
    </row>
    <row r="87" spans="1:4" ht="20.100000000000001" customHeight="1" x14ac:dyDescent="0.25">
      <c r="A87" s="176"/>
      <c r="B87" s="26" t="s">
        <v>586</v>
      </c>
      <c r="C87" s="13">
        <v>1818000</v>
      </c>
      <c r="D87" s="21" t="s">
        <v>392</v>
      </c>
    </row>
    <row r="88" spans="1:4" ht="20.100000000000001" customHeight="1" x14ac:dyDescent="0.25">
      <c r="A88" s="176"/>
      <c r="B88" s="25" t="s">
        <v>587</v>
      </c>
      <c r="C88" s="12">
        <v>3000</v>
      </c>
      <c r="D88" s="20" t="s">
        <v>5</v>
      </c>
    </row>
    <row r="89" spans="1:4" ht="20.100000000000001" customHeight="1" x14ac:dyDescent="0.25">
      <c r="A89" s="176"/>
      <c r="B89" s="26" t="s">
        <v>588</v>
      </c>
      <c r="C89" s="13">
        <v>2802000</v>
      </c>
      <c r="D89" s="21" t="s">
        <v>449</v>
      </c>
    </row>
    <row r="90" spans="1:4" ht="20.100000000000001" customHeight="1" x14ac:dyDescent="0.25">
      <c r="A90" s="176"/>
      <c r="B90" s="26" t="s">
        <v>589</v>
      </c>
      <c r="C90" s="13">
        <v>350000</v>
      </c>
      <c r="D90" s="21" t="s">
        <v>366</v>
      </c>
    </row>
    <row r="91" spans="1:4" ht="20.100000000000001" customHeight="1" x14ac:dyDescent="0.25">
      <c r="A91" s="176"/>
      <c r="B91" s="26" t="s">
        <v>590</v>
      </c>
      <c r="C91" s="13">
        <v>5798000</v>
      </c>
      <c r="D91" s="21" t="s">
        <v>452</v>
      </c>
    </row>
    <row r="92" spans="1:4" ht="26.25" customHeight="1" x14ac:dyDescent="0.25">
      <c r="A92" s="176"/>
      <c r="B92" s="26" t="s">
        <v>591</v>
      </c>
      <c r="C92" s="13">
        <v>31000</v>
      </c>
      <c r="D92" s="21" t="s">
        <v>54</v>
      </c>
    </row>
    <row r="93" spans="1:4" ht="20.100000000000001" customHeight="1" x14ac:dyDescent="0.25">
      <c r="A93" s="176"/>
      <c r="B93" s="26" t="s">
        <v>592</v>
      </c>
      <c r="C93" s="13">
        <v>1000</v>
      </c>
      <c r="D93" s="21" t="s">
        <v>19</v>
      </c>
    </row>
    <row r="94" spans="1:4" ht="20.100000000000001" customHeight="1" x14ac:dyDescent="0.25">
      <c r="A94" s="176"/>
      <c r="B94" s="26" t="s">
        <v>593</v>
      </c>
      <c r="C94" s="13">
        <v>18000</v>
      </c>
      <c r="D94" s="21" t="s">
        <v>7</v>
      </c>
    </row>
    <row r="95" spans="1:4" ht="20.100000000000001" customHeight="1" x14ac:dyDescent="0.25">
      <c r="A95" s="176"/>
      <c r="B95" s="25" t="s">
        <v>594</v>
      </c>
      <c r="C95" s="12">
        <v>217000</v>
      </c>
      <c r="D95" s="20" t="s">
        <v>21</v>
      </c>
    </row>
    <row r="96" spans="1:4" ht="20.100000000000001" customHeight="1" x14ac:dyDescent="0.25">
      <c r="A96" s="176"/>
      <c r="B96" s="26" t="s">
        <v>595</v>
      </c>
      <c r="C96" s="13">
        <v>45000</v>
      </c>
      <c r="D96" s="21" t="s">
        <v>32</v>
      </c>
    </row>
    <row r="97" spans="1:4" ht="20.100000000000001" customHeight="1" x14ac:dyDescent="0.25">
      <c r="A97" s="176"/>
      <c r="B97" s="25" t="s">
        <v>596</v>
      </c>
      <c r="C97" s="12">
        <v>528000</v>
      </c>
      <c r="D97" s="20" t="s">
        <v>23</v>
      </c>
    </row>
    <row r="98" spans="1:4" ht="20.100000000000001" customHeight="1" x14ac:dyDescent="0.25">
      <c r="A98" s="176"/>
      <c r="B98" s="26" t="s">
        <v>597</v>
      </c>
      <c r="C98" s="13">
        <v>1000</v>
      </c>
      <c r="D98" s="21" t="s">
        <v>454</v>
      </c>
    </row>
    <row r="99" spans="1:4" ht="20.100000000000001" customHeight="1" x14ac:dyDescent="0.25">
      <c r="A99" s="176"/>
      <c r="B99" s="26" t="s">
        <v>598</v>
      </c>
      <c r="C99" s="13">
        <v>20000</v>
      </c>
      <c r="D99" s="21" t="s">
        <v>456</v>
      </c>
    </row>
    <row r="100" spans="1:4" ht="20.100000000000001" customHeight="1" x14ac:dyDescent="0.25">
      <c r="A100" s="176"/>
      <c r="B100" s="26" t="s">
        <v>599</v>
      </c>
      <c r="C100" s="13">
        <v>4288000</v>
      </c>
      <c r="D100" s="21" t="s">
        <v>401</v>
      </c>
    </row>
    <row r="101" spans="1:4" ht="20.100000000000001" customHeight="1" x14ac:dyDescent="0.25">
      <c r="A101" s="176"/>
      <c r="B101" s="26" t="s">
        <v>600</v>
      </c>
      <c r="C101" s="13">
        <v>1000</v>
      </c>
      <c r="D101" s="21" t="s">
        <v>41</v>
      </c>
    </row>
    <row r="102" spans="1:4" ht="20.100000000000001" customHeight="1" x14ac:dyDescent="0.25">
      <c r="A102" s="176"/>
      <c r="B102" s="26" t="s">
        <v>601</v>
      </c>
      <c r="C102" s="13">
        <v>5000</v>
      </c>
      <c r="D102" s="21" t="s">
        <v>459</v>
      </c>
    </row>
    <row r="103" spans="1:4" ht="20.100000000000001" customHeight="1" x14ac:dyDescent="0.25">
      <c r="A103" s="176"/>
      <c r="B103" s="26" t="s">
        <v>602</v>
      </c>
      <c r="C103" s="13">
        <v>1000</v>
      </c>
      <c r="D103" s="21" t="s">
        <v>404</v>
      </c>
    </row>
    <row r="104" spans="1:4" ht="20.100000000000001" customHeight="1" x14ac:dyDescent="0.25">
      <c r="A104" s="176"/>
      <c r="B104" s="26" t="s">
        <v>603</v>
      </c>
      <c r="C104" s="13">
        <v>4000</v>
      </c>
      <c r="D104" s="21" t="s">
        <v>462</v>
      </c>
    </row>
    <row r="105" spans="1:4" ht="20.100000000000001" customHeight="1" x14ac:dyDescent="0.25">
      <c r="A105" s="176"/>
      <c r="B105" s="26" t="s">
        <v>604</v>
      </c>
      <c r="C105" s="13">
        <v>1000</v>
      </c>
      <c r="D105" s="21" t="s">
        <v>464</v>
      </c>
    </row>
    <row r="106" spans="1:4" ht="20.100000000000001" customHeight="1" x14ac:dyDescent="0.25">
      <c r="A106" s="176"/>
      <c r="B106" s="26" t="s">
        <v>605</v>
      </c>
      <c r="C106" s="13">
        <v>25000</v>
      </c>
      <c r="D106" s="21" t="s">
        <v>325</v>
      </c>
    </row>
    <row r="107" spans="1:4" ht="20.100000000000001" customHeight="1" x14ac:dyDescent="0.25">
      <c r="A107" s="176"/>
      <c r="B107" s="26" t="s">
        <v>606</v>
      </c>
      <c r="C107" s="13">
        <v>8000</v>
      </c>
      <c r="D107" s="21" t="s">
        <v>467</v>
      </c>
    </row>
    <row r="108" spans="1:4" ht="20.100000000000001" customHeight="1" x14ac:dyDescent="0.25">
      <c r="A108" s="176"/>
      <c r="B108" s="25" t="s">
        <v>607</v>
      </c>
      <c r="C108" s="12">
        <v>300000</v>
      </c>
      <c r="D108" s="20" t="s">
        <v>327</v>
      </c>
    </row>
    <row r="109" spans="1:4" ht="20.100000000000001" customHeight="1" x14ac:dyDescent="0.25">
      <c r="A109" s="176"/>
      <c r="B109" s="26" t="s">
        <v>608</v>
      </c>
      <c r="C109" s="13">
        <v>1425000</v>
      </c>
      <c r="D109" s="21" t="s">
        <v>410</v>
      </c>
    </row>
    <row r="110" spans="1:4" ht="20.100000000000001" customHeight="1" x14ac:dyDescent="0.25">
      <c r="A110" s="176"/>
      <c r="B110" s="26" t="s">
        <v>609</v>
      </c>
      <c r="C110" s="13">
        <v>1000</v>
      </c>
      <c r="D110" s="21" t="s">
        <v>412</v>
      </c>
    </row>
    <row r="111" spans="1:4" ht="20.100000000000001" customHeight="1" x14ac:dyDescent="0.25">
      <c r="A111" s="176"/>
      <c r="B111" s="25" t="s">
        <v>610</v>
      </c>
      <c r="C111" s="12">
        <v>53000</v>
      </c>
      <c r="D111" s="20" t="s">
        <v>9</v>
      </c>
    </row>
    <row r="112" spans="1:4" ht="20.100000000000001" customHeight="1" x14ac:dyDescent="0.25">
      <c r="A112" s="176"/>
      <c r="B112" s="25" t="s">
        <v>611</v>
      </c>
      <c r="C112" s="12">
        <v>18000</v>
      </c>
      <c r="D112" s="20" t="s">
        <v>11</v>
      </c>
    </row>
    <row r="113" spans="1:4" ht="20.100000000000001" customHeight="1" x14ac:dyDescent="0.25">
      <c r="A113" s="176"/>
      <c r="B113" s="26" t="s">
        <v>612</v>
      </c>
      <c r="C113" s="13">
        <v>18000</v>
      </c>
      <c r="D113" s="21" t="s">
        <v>13</v>
      </c>
    </row>
    <row r="114" spans="1:4" ht="20.100000000000001" customHeight="1" x14ac:dyDescent="0.25">
      <c r="A114" s="176"/>
      <c r="B114" s="26" t="s">
        <v>613</v>
      </c>
      <c r="C114" s="13">
        <v>2000</v>
      </c>
      <c r="D114" s="21" t="s">
        <v>417</v>
      </c>
    </row>
    <row r="115" spans="1:4" ht="20.100000000000001" customHeight="1" x14ac:dyDescent="0.25">
      <c r="A115" s="176"/>
      <c r="B115" s="25" t="s">
        <v>614</v>
      </c>
      <c r="C115" s="12">
        <v>10000</v>
      </c>
      <c r="D115" s="20" t="s">
        <v>42</v>
      </c>
    </row>
    <row r="116" spans="1:4" ht="20.100000000000001" customHeight="1" x14ac:dyDescent="0.25">
      <c r="A116" s="176"/>
      <c r="B116" s="26" t="s">
        <v>615</v>
      </c>
      <c r="C116" s="13">
        <v>36000</v>
      </c>
      <c r="D116" s="21" t="s">
        <v>15</v>
      </c>
    </row>
    <row r="117" spans="1:4" ht="20.100000000000001" customHeight="1" x14ac:dyDescent="0.25">
      <c r="A117" s="176"/>
      <c r="B117" s="26" t="s">
        <v>616</v>
      </c>
      <c r="C117" s="13">
        <v>10000</v>
      </c>
      <c r="D117" s="21" t="s">
        <v>424</v>
      </c>
    </row>
    <row r="118" spans="1:4" ht="20.100000000000001" customHeight="1" x14ac:dyDescent="0.25">
      <c r="A118" s="176"/>
      <c r="B118" s="26" t="s">
        <v>617</v>
      </c>
      <c r="C118" s="13">
        <v>5000</v>
      </c>
      <c r="D118" s="21" t="s">
        <v>105</v>
      </c>
    </row>
    <row r="119" spans="1:4" ht="20.100000000000001" customHeight="1" x14ac:dyDescent="0.25">
      <c r="A119" s="176"/>
      <c r="B119" s="25" t="s">
        <v>618</v>
      </c>
      <c r="C119" s="12">
        <v>8000</v>
      </c>
      <c r="D119" s="20" t="s">
        <v>429</v>
      </c>
    </row>
    <row r="120" spans="1:4" ht="20.100000000000001" customHeight="1" x14ac:dyDescent="0.25">
      <c r="A120" s="176"/>
      <c r="B120" s="25" t="s">
        <v>619</v>
      </c>
      <c r="C120" s="12">
        <v>107000</v>
      </c>
      <c r="D120" s="20" t="s">
        <v>431</v>
      </c>
    </row>
    <row r="121" spans="1:4" ht="20.100000000000001" customHeight="1" thickBot="1" x14ac:dyDescent="0.3">
      <c r="A121" s="177"/>
      <c r="B121" s="25" t="s">
        <v>620</v>
      </c>
      <c r="C121" s="12">
        <v>31000</v>
      </c>
      <c r="D121" s="20" t="s">
        <v>435</v>
      </c>
    </row>
    <row r="122" spans="1:4" ht="20.100000000000001" customHeight="1" thickBot="1" x14ac:dyDescent="0.3">
      <c r="A122" s="28"/>
      <c r="B122" s="27" t="s">
        <v>49</v>
      </c>
      <c r="C122" s="14">
        <f>SUM(C80:C121)</f>
        <v>18171000</v>
      </c>
      <c r="D122" s="5"/>
    </row>
    <row r="123" spans="1:4" ht="20.100000000000001" customHeight="1" x14ac:dyDescent="0.25">
      <c r="A123" s="175" t="s">
        <v>789</v>
      </c>
      <c r="B123" s="26" t="s">
        <v>621</v>
      </c>
      <c r="C123" s="13">
        <v>2000</v>
      </c>
      <c r="D123" s="21" t="s">
        <v>383</v>
      </c>
    </row>
    <row r="124" spans="1:4" ht="20.100000000000001" customHeight="1" x14ac:dyDescent="0.25">
      <c r="A124" s="176"/>
      <c r="B124" s="26" t="s">
        <v>622</v>
      </c>
      <c r="C124" s="13">
        <v>5000</v>
      </c>
      <c r="D124" s="21" t="s">
        <v>446</v>
      </c>
    </row>
    <row r="125" spans="1:4" ht="20.100000000000001" customHeight="1" x14ac:dyDescent="0.25">
      <c r="A125" s="176"/>
      <c r="B125" s="25" t="s">
        <v>623</v>
      </c>
      <c r="C125" s="12">
        <v>92000</v>
      </c>
      <c r="D125" s="20" t="s">
        <v>1</v>
      </c>
    </row>
    <row r="126" spans="1:4" ht="20.100000000000001" customHeight="1" x14ac:dyDescent="0.25">
      <c r="A126" s="176"/>
      <c r="B126" s="25" t="s">
        <v>624</v>
      </c>
      <c r="C126" s="12">
        <v>2000</v>
      </c>
      <c r="D126" s="20" t="s">
        <v>3</v>
      </c>
    </row>
    <row r="127" spans="1:4" ht="20.100000000000001" customHeight="1" x14ac:dyDescent="0.25">
      <c r="A127" s="176"/>
      <c r="B127" s="25" t="s">
        <v>625</v>
      </c>
      <c r="C127" s="12">
        <v>8000</v>
      </c>
      <c r="D127" s="20" t="s">
        <v>132</v>
      </c>
    </row>
    <row r="128" spans="1:4" ht="20.100000000000001" customHeight="1" x14ac:dyDescent="0.25">
      <c r="A128" s="176"/>
      <c r="B128" s="25" t="s">
        <v>626</v>
      </c>
      <c r="C128" s="12">
        <v>7000</v>
      </c>
      <c r="D128" s="20" t="s">
        <v>5</v>
      </c>
    </row>
    <row r="129" spans="1:4" ht="20.100000000000001" customHeight="1" x14ac:dyDescent="0.25">
      <c r="A129" s="176"/>
      <c r="B129" s="26" t="s">
        <v>627</v>
      </c>
      <c r="C129" s="13">
        <v>40000</v>
      </c>
      <c r="D129" s="21" t="s">
        <v>366</v>
      </c>
    </row>
    <row r="130" spans="1:4" ht="20.100000000000001" customHeight="1" x14ac:dyDescent="0.25">
      <c r="A130" s="176"/>
      <c r="B130" s="26" t="s">
        <v>628</v>
      </c>
      <c r="C130" s="13">
        <v>41000</v>
      </c>
      <c r="D130" s="21" t="s">
        <v>54</v>
      </c>
    </row>
    <row r="131" spans="1:4" ht="20.100000000000001" customHeight="1" x14ac:dyDescent="0.25">
      <c r="A131" s="176"/>
      <c r="B131" s="26" t="s">
        <v>629</v>
      </c>
      <c r="C131" s="13">
        <v>14000</v>
      </c>
      <c r="D131" s="21" t="s">
        <v>7</v>
      </c>
    </row>
    <row r="132" spans="1:4" ht="20.100000000000001" customHeight="1" x14ac:dyDescent="0.25">
      <c r="A132" s="176"/>
      <c r="B132" s="25" t="s">
        <v>630</v>
      </c>
      <c r="C132" s="12">
        <v>21000</v>
      </c>
      <c r="D132" s="20" t="s">
        <v>21</v>
      </c>
    </row>
    <row r="133" spans="1:4" ht="20.100000000000001" customHeight="1" x14ac:dyDescent="0.25">
      <c r="A133" s="176"/>
      <c r="B133" s="26" t="s">
        <v>631</v>
      </c>
      <c r="C133" s="13">
        <v>4000</v>
      </c>
      <c r="D133" s="21" t="s">
        <v>32</v>
      </c>
    </row>
    <row r="134" spans="1:4" ht="20.100000000000001" customHeight="1" x14ac:dyDescent="0.25">
      <c r="A134" s="176"/>
      <c r="B134" s="25" t="s">
        <v>632</v>
      </c>
      <c r="C134" s="12">
        <v>30000</v>
      </c>
      <c r="D134" s="20" t="s">
        <v>23</v>
      </c>
    </row>
    <row r="135" spans="1:4" ht="20.100000000000001" customHeight="1" x14ac:dyDescent="0.25">
      <c r="A135" s="176"/>
      <c r="B135" s="26" t="s">
        <v>633</v>
      </c>
      <c r="C135" s="13">
        <v>1000</v>
      </c>
      <c r="D135" s="21" t="s">
        <v>488</v>
      </c>
    </row>
    <row r="136" spans="1:4" ht="20.100000000000001" customHeight="1" x14ac:dyDescent="0.25">
      <c r="A136" s="176"/>
      <c r="B136" s="26" t="s">
        <v>634</v>
      </c>
      <c r="C136" s="13">
        <v>1000</v>
      </c>
      <c r="D136" s="21" t="s">
        <v>40</v>
      </c>
    </row>
    <row r="137" spans="1:4" ht="20.100000000000001" customHeight="1" x14ac:dyDescent="0.25">
      <c r="A137" s="176"/>
      <c r="B137" s="26" t="s">
        <v>635</v>
      </c>
      <c r="C137" s="13">
        <v>275000</v>
      </c>
      <c r="D137" s="21" t="s">
        <v>456</v>
      </c>
    </row>
    <row r="138" spans="1:4" ht="20.100000000000001" customHeight="1" x14ac:dyDescent="0.25">
      <c r="A138" s="176"/>
      <c r="B138" s="26" t="s">
        <v>636</v>
      </c>
      <c r="C138" s="13">
        <v>307000</v>
      </c>
      <c r="D138" s="21" t="s">
        <v>401</v>
      </c>
    </row>
    <row r="139" spans="1:4" ht="20.100000000000001" customHeight="1" x14ac:dyDescent="0.25">
      <c r="A139" s="176"/>
      <c r="B139" s="26" t="s">
        <v>637</v>
      </c>
      <c r="C139" s="13">
        <v>4000</v>
      </c>
      <c r="D139" s="21" t="s">
        <v>41</v>
      </c>
    </row>
    <row r="140" spans="1:4" ht="20.100000000000001" customHeight="1" x14ac:dyDescent="0.25">
      <c r="A140" s="176"/>
      <c r="B140" s="25" t="s">
        <v>638</v>
      </c>
      <c r="C140" s="12">
        <v>50000</v>
      </c>
      <c r="D140" s="20" t="s">
        <v>327</v>
      </c>
    </row>
    <row r="141" spans="1:4" ht="20.100000000000001" customHeight="1" x14ac:dyDescent="0.25">
      <c r="A141" s="176"/>
      <c r="B141" s="26" t="s">
        <v>639</v>
      </c>
      <c r="C141" s="13">
        <v>200000</v>
      </c>
      <c r="D141" s="21" t="s">
        <v>410</v>
      </c>
    </row>
    <row r="142" spans="1:4" ht="20.100000000000001" customHeight="1" x14ac:dyDescent="0.25">
      <c r="A142" s="176"/>
      <c r="B142" s="25" t="s">
        <v>640</v>
      </c>
      <c r="C142" s="12">
        <v>62000</v>
      </c>
      <c r="D142" s="20" t="s">
        <v>9</v>
      </c>
    </row>
    <row r="143" spans="1:4" ht="20.100000000000001" customHeight="1" x14ac:dyDescent="0.25">
      <c r="A143" s="176"/>
      <c r="B143" s="25" t="s">
        <v>641</v>
      </c>
      <c r="C143" s="12">
        <v>15000</v>
      </c>
      <c r="D143" s="20" t="s">
        <v>11</v>
      </c>
    </row>
    <row r="144" spans="1:4" ht="20.100000000000001" customHeight="1" x14ac:dyDescent="0.25">
      <c r="A144" s="176"/>
      <c r="B144" s="26" t="s">
        <v>642</v>
      </c>
      <c r="C144" s="13">
        <v>39000</v>
      </c>
      <c r="D144" s="21" t="s">
        <v>13</v>
      </c>
    </row>
    <row r="145" spans="1:4" ht="20.100000000000001" customHeight="1" x14ac:dyDescent="0.25">
      <c r="A145" s="176"/>
      <c r="B145" s="26" t="s">
        <v>643</v>
      </c>
      <c r="C145" s="13">
        <v>10000</v>
      </c>
      <c r="D145" s="21" t="s">
        <v>417</v>
      </c>
    </row>
    <row r="146" spans="1:4" ht="20.100000000000001" customHeight="1" x14ac:dyDescent="0.25">
      <c r="A146" s="176"/>
      <c r="B146" s="25" t="s">
        <v>644</v>
      </c>
      <c r="C146" s="12">
        <v>5000</v>
      </c>
      <c r="D146" s="20" t="s">
        <v>42</v>
      </c>
    </row>
    <row r="147" spans="1:4" ht="20.100000000000001" customHeight="1" x14ac:dyDescent="0.25">
      <c r="A147" s="176"/>
      <c r="B147" s="26" t="s">
        <v>645</v>
      </c>
      <c r="C147" s="13">
        <v>77000</v>
      </c>
      <c r="D147" s="21" t="s">
        <v>15</v>
      </c>
    </row>
    <row r="148" spans="1:4" ht="20.100000000000001" customHeight="1" x14ac:dyDescent="0.25">
      <c r="A148" s="176"/>
      <c r="B148" s="26" t="s">
        <v>646</v>
      </c>
      <c r="C148" s="13">
        <v>3000</v>
      </c>
      <c r="D148" s="21" t="s">
        <v>424</v>
      </c>
    </row>
    <row r="149" spans="1:4" ht="20.100000000000001" customHeight="1" x14ac:dyDescent="0.25">
      <c r="A149" s="176"/>
      <c r="B149" s="26" t="s">
        <v>647</v>
      </c>
      <c r="C149" s="13">
        <v>6000</v>
      </c>
      <c r="D149" s="21" t="s">
        <v>105</v>
      </c>
    </row>
    <row r="150" spans="1:4" ht="20.100000000000001" customHeight="1" x14ac:dyDescent="0.25">
      <c r="A150" s="176"/>
      <c r="B150" s="25" t="s">
        <v>648</v>
      </c>
      <c r="C150" s="12">
        <v>1000</v>
      </c>
      <c r="D150" s="20" t="s">
        <v>429</v>
      </c>
    </row>
    <row r="151" spans="1:4" ht="20.100000000000001" customHeight="1" x14ac:dyDescent="0.25">
      <c r="A151" s="176"/>
      <c r="B151" s="25" t="s">
        <v>649</v>
      </c>
      <c r="C151" s="12">
        <v>18000</v>
      </c>
      <c r="D151" s="20" t="s">
        <v>431</v>
      </c>
    </row>
    <row r="152" spans="1:4" ht="20.100000000000001" customHeight="1" thickBot="1" x14ac:dyDescent="0.3">
      <c r="A152" s="177"/>
      <c r="B152" s="25" t="s">
        <v>650</v>
      </c>
      <c r="C152" s="12">
        <v>10000</v>
      </c>
      <c r="D152" s="20" t="s">
        <v>435</v>
      </c>
    </row>
    <row r="153" spans="1:4" ht="20.100000000000001" customHeight="1" thickBot="1" x14ac:dyDescent="0.3">
      <c r="A153" s="28"/>
      <c r="B153" s="27" t="s">
        <v>49</v>
      </c>
      <c r="C153" s="14">
        <f>SUM(C123:C152)</f>
        <v>1350000</v>
      </c>
      <c r="D153" s="5"/>
    </row>
    <row r="154" spans="1:4" ht="20.100000000000001" customHeight="1" x14ac:dyDescent="0.25">
      <c r="A154" s="175" t="s">
        <v>790</v>
      </c>
      <c r="B154" s="25" t="s">
        <v>651</v>
      </c>
      <c r="C154" s="12">
        <v>5000</v>
      </c>
      <c r="D154" s="20" t="s">
        <v>1</v>
      </c>
    </row>
    <row r="155" spans="1:4" ht="20.100000000000001" customHeight="1" x14ac:dyDescent="0.25">
      <c r="A155" s="176"/>
      <c r="B155" s="25" t="s">
        <v>652</v>
      </c>
      <c r="C155" s="12">
        <v>1000</v>
      </c>
      <c r="D155" s="20" t="s">
        <v>3</v>
      </c>
    </row>
    <row r="156" spans="1:4" ht="20.100000000000001" customHeight="1" x14ac:dyDescent="0.25">
      <c r="A156" s="176"/>
      <c r="B156" s="26" t="s">
        <v>653</v>
      </c>
      <c r="C156" s="13">
        <v>1000</v>
      </c>
      <c r="D156" s="21" t="s">
        <v>19</v>
      </c>
    </row>
    <row r="157" spans="1:4" ht="20.100000000000001" customHeight="1" x14ac:dyDescent="0.25">
      <c r="A157" s="176"/>
      <c r="B157" s="25" t="s">
        <v>654</v>
      </c>
      <c r="C157" s="12">
        <v>10000</v>
      </c>
      <c r="D157" s="20" t="s">
        <v>21</v>
      </c>
    </row>
    <row r="158" spans="1:4" ht="20.100000000000001" customHeight="1" x14ac:dyDescent="0.25">
      <c r="A158" s="176"/>
      <c r="B158" s="25" t="s">
        <v>655</v>
      </c>
      <c r="C158" s="12">
        <v>8000</v>
      </c>
      <c r="D158" s="20" t="s">
        <v>23</v>
      </c>
    </row>
    <row r="159" spans="1:4" ht="20.100000000000001" customHeight="1" x14ac:dyDescent="0.25">
      <c r="A159" s="176"/>
      <c r="B159" s="26" t="s">
        <v>656</v>
      </c>
      <c r="C159" s="13">
        <v>4000</v>
      </c>
      <c r="D159" s="21" t="s">
        <v>25</v>
      </c>
    </row>
    <row r="160" spans="1:4" ht="20.100000000000001" customHeight="1" x14ac:dyDescent="0.25">
      <c r="A160" s="176"/>
      <c r="B160" s="26" t="s">
        <v>657</v>
      </c>
      <c r="C160" s="13">
        <v>350000</v>
      </c>
      <c r="D160" s="21" t="s">
        <v>410</v>
      </c>
    </row>
    <row r="161" spans="1:4" ht="20.100000000000001" customHeight="1" x14ac:dyDescent="0.25">
      <c r="A161" s="176"/>
      <c r="B161" s="25" t="s">
        <v>658</v>
      </c>
      <c r="C161" s="12">
        <v>4000</v>
      </c>
      <c r="D161" s="20" t="s">
        <v>9</v>
      </c>
    </row>
    <row r="162" spans="1:4" ht="20.100000000000001" customHeight="1" thickBot="1" x14ac:dyDescent="0.3">
      <c r="A162" s="177"/>
      <c r="B162" s="25" t="s">
        <v>659</v>
      </c>
      <c r="C162" s="12">
        <v>2000</v>
      </c>
      <c r="D162" s="20" t="s">
        <v>11</v>
      </c>
    </row>
    <row r="163" spans="1:4" ht="20.100000000000001" customHeight="1" thickBot="1" x14ac:dyDescent="0.3">
      <c r="A163" s="28"/>
      <c r="B163" s="27" t="s">
        <v>49</v>
      </c>
      <c r="C163" s="14">
        <f>SUM(C154:C162)</f>
        <v>385000</v>
      </c>
      <c r="D163" s="5"/>
    </row>
    <row r="164" spans="1:4" ht="20.100000000000001" customHeight="1" x14ac:dyDescent="0.25">
      <c r="A164" s="175" t="s">
        <v>791</v>
      </c>
      <c r="B164" s="25" t="s">
        <v>660</v>
      </c>
      <c r="C164" s="12">
        <v>10000</v>
      </c>
      <c r="D164" s="20" t="s">
        <v>1</v>
      </c>
    </row>
    <row r="165" spans="1:4" ht="29.25" customHeight="1" x14ac:dyDescent="0.25">
      <c r="A165" s="176"/>
      <c r="B165" s="26" t="s">
        <v>661</v>
      </c>
      <c r="C165" s="13">
        <v>10000</v>
      </c>
      <c r="D165" s="21" t="s">
        <v>54</v>
      </c>
    </row>
    <row r="166" spans="1:4" ht="20.100000000000001" customHeight="1" x14ac:dyDescent="0.25">
      <c r="A166" s="176"/>
      <c r="B166" s="25" t="s">
        <v>662</v>
      </c>
      <c r="C166" s="12">
        <v>3000</v>
      </c>
      <c r="D166" s="20" t="s">
        <v>9</v>
      </c>
    </row>
    <row r="167" spans="1:4" ht="20.100000000000001" customHeight="1" thickBot="1" x14ac:dyDescent="0.3">
      <c r="A167" s="177"/>
      <c r="B167" s="26" t="s">
        <v>663</v>
      </c>
      <c r="C167" s="13">
        <v>3000</v>
      </c>
      <c r="D167" s="21" t="s">
        <v>13</v>
      </c>
    </row>
    <row r="168" spans="1:4" ht="20.100000000000001" customHeight="1" thickBot="1" x14ac:dyDescent="0.3">
      <c r="A168" s="28"/>
      <c r="B168" s="27" t="s">
        <v>49</v>
      </c>
      <c r="C168" s="14">
        <f>SUM(C164:C167)</f>
        <v>26000</v>
      </c>
      <c r="D168" s="5"/>
    </row>
    <row r="169" spans="1:4" ht="20.100000000000001" customHeight="1" x14ac:dyDescent="0.25">
      <c r="A169" s="175" t="s">
        <v>792</v>
      </c>
      <c r="B169" s="25" t="s">
        <v>664</v>
      </c>
      <c r="C169" s="12">
        <v>5000</v>
      </c>
      <c r="D169" s="20" t="s">
        <v>1</v>
      </c>
    </row>
    <row r="170" spans="1:4" ht="20.100000000000001" customHeight="1" x14ac:dyDescent="0.25">
      <c r="A170" s="176"/>
      <c r="B170" s="25" t="s">
        <v>665</v>
      </c>
      <c r="C170" s="12">
        <v>1000</v>
      </c>
      <c r="D170" s="20" t="s">
        <v>5</v>
      </c>
    </row>
    <row r="171" spans="1:4" ht="20.100000000000001" customHeight="1" x14ac:dyDescent="0.25">
      <c r="A171" s="176"/>
      <c r="B171" s="25" t="s">
        <v>666</v>
      </c>
      <c r="C171" s="12">
        <v>8000</v>
      </c>
      <c r="D171" s="20" t="s">
        <v>21</v>
      </c>
    </row>
    <row r="172" spans="1:4" ht="20.100000000000001" customHeight="1" x14ac:dyDescent="0.25">
      <c r="A172" s="176"/>
      <c r="B172" s="26" t="s">
        <v>667</v>
      </c>
      <c r="C172" s="13">
        <v>6000</v>
      </c>
      <c r="D172" s="21" t="s">
        <v>32</v>
      </c>
    </row>
    <row r="173" spans="1:4" ht="20.100000000000001" customHeight="1" x14ac:dyDescent="0.25">
      <c r="A173" s="176"/>
      <c r="B173" s="25" t="s">
        <v>668</v>
      </c>
      <c r="C173" s="12">
        <v>14000</v>
      </c>
      <c r="D173" s="20" t="s">
        <v>23</v>
      </c>
    </row>
    <row r="174" spans="1:4" ht="20.100000000000001" customHeight="1" x14ac:dyDescent="0.25">
      <c r="A174" s="176"/>
      <c r="B174" s="25" t="s">
        <v>669</v>
      </c>
      <c r="C174" s="12">
        <v>2000</v>
      </c>
      <c r="D174" s="20" t="s">
        <v>9</v>
      </c>
    </row>
    <row r="175" spans="1:4" ht="20.100000000000001" customHeight="1" x14ac:dyDescent="0.25">
      <c r="A175" s="176"/>
      <c r="B175" s="25" t="s">
        <v>670</v>
      </c>
      <c r="C175" s="12">
        <v>1000</v>
      </c>
      <c r="D175" s="20" t="s">
        <v>11</v>
      </c>
    </row>
    <row r="176" spans="1:4" ht="20.100000000000001" customHeight="1" x14ac:dyDescent="0.25">
      <c r="A176" s="176"/>
      <c r="B176" s="26" t="s">
        <v>671</v>
      </c>
      <c r="C176" s="13">
        <v>3000</v>
      </c>
      <c r="D176" s="21" t="s">
        <v>13</v>
      </c>
    </row>
    <row r="177" spans="1:4" ht="20.100000000000001" customHeight="1" thickBot="1" x14ac:dyDescent="0.3">
      <c r="A177" s="177"/>
      <c r="B177" s="26" t="s">
        <v>672</v>
      </c>
      <c r="C177" s="13">
        <v>3000</v>
      </c>
      <c r="D177" s="21" t="s">
        <v>15</v>
      </c>
    </row>
    <row r="178" spans="1:4" ht="20.100000000000001" customHeight="1" thickBot="1" x14ac:dyDescent="0.3">
      <c r="A178" s="28"/>
      <c r="B178" s="33" t="s">
        <v>49</v>
      </c>
      <c r="C178" s="17">
        <f>SUM(C169:C177)</f>
        <v>43000</v>
      </c>
      <c r="D178" s="5"/>
    </row>
    <row r="179" spans="1:4" ht="20.100000000000001" customHeight="1" x14ac:dyDescent="0.25">
      <c r="A179" s="175" t="s">
        <v>793</v>
      </c>
      <c r="B179" s="25" t="s">
        <v>673</v>
      </c>
      <c r="C179" s="12">
        <v>6000</v>
      </c>
      <c r="D179" s="20" t="s">
        <v>1</v>
      </c>
    </row>
    <row r="180" spans="1:4" ht="20.100000000000001" customHeight="1" x14ac:dyDescent="0.25">
      <c r="A180" s="176"/>
      <c r="B180" s="25" t="s">
        <v>674</v>
      </c>
      <c r="C180" s="12">
        <v>3000</v>
      </c>
      <c r="D180" s="20" t="s">
        <v>132</v>
      </c>
    </row>
    <row r="181" spans="1:4" ht="20.100000000000001" customHeight="1" x14ac:dyDescent="0.25">
      <c r="A181" s="176"/>
      <c r="B181" s="26" t="s">
        <v>675</v>
      </c>
      <c r="C181" s="13">
        <v>1000</v>
      </c>
      <c r="D181" s="21" t="s">
        <v>364</v>
      </c>
    </row>
    <row r="182" spans="1:4" ht="20.100000000000001" customHeight="1" x14ac:dyDescent="0.25">
      <c r="A182" s="176"/>
      <c r="B182" s="25" t="s">
        <v>676</v>
      </c>
      <c r="C182" s="12">
        <v>4000</v>
      </c>
      <c r="D182" s="20" t="s">
        <v>21</v>
      </c>
    </row>
    <row r="183" spans="1:4" ht="20.100000000000001" customHeight="1" x14ac:dyDescent="0.25">
      <c r="A183" s="176"/>
      <c r="B183" s="26" t="s">
        <v>677</v>
      </c>
      <c r="C183" s="13">
        <v>2000</v>
      </c>
      <c r="D183" s="21" t="s">
        <v>32</v>
      </c>
    </row>
    <row r="184" spans="1:4" ht="20.100000000000001" customHeight="1" x14ac:dyDescent="0.25">
      <c r="A184" s="176"/>
      <c r="B184" s="25" t="s">
        <v>678</v>
      </c>
      <c r="C184" s="12">
        <v>2000</v>
      </c>
      <c r="D184" s="20" t="s">
        <v>9</v>
      </c>
    </row>
    <row r="185" spans="1:4" ht="20.100000000000001" customHeight="1" thickBot="1" x14ac:dyDescent="0.3">
      <c r="A185" s="177"/>
      <c r="B185" s="26" t="s">
        <v>679</v>
      </c>
      <c r="C185" s="13">
        <v>2000</v>
      </c>
      <c r="D185" s="21" t="s">
        <v>15</v>
      </c>
    </row>
    <row r="186" spans="1:4" ht="20.100000000000001" customHeight="1" thickBot="1" x14ac:dyDescent="0.3">
      <c r="A186" s="28"/>
      <c r="B186" s="27" t="s">
        <v>49</v>
      </c>
      <c r="C186" s="14">
        <f>SUM(C179:C185)</f>
        <v>20000</v>
      </c>
      <c r="D186" s="5"/>
    </row>
    <row r="187" spans="1:4" ht="47.25" customHeight="1" thickBot="1" x14ac:dyDescent="0.3">
      <c r="A187" s="34" t="s">
        <v>794</v>
      </c>
      <c r="B187" s="26" t="s">
        <v>680</v>
      </c>
      <c r="C187" s="13">
        <v>4600000</v>
      </c>
      <c r="D187" s="21" t="s">
        <v>681</v>
      </c>
    </row>
    <row r="188" spans="1:4" ht="20.100000000000001" customHeight="1" thickBot="1" x14ac:dyDescent="0.3">
      <c r="A188" s="28"/>
      <c r="B188" s="27" t="s">
        <v>49</v>
      </c>
      <c r="C188" s="14">
        <f>SUM(C187)</f>
        <v>4600000</v>
      </c>
      <c r="D188" s="5"/>
    </row>
    <row r="189" spans="1:4" ht="20.100000000000001" customHeight="1" x14ac:dyDescent="0.25">
      <c r="A189" s="175" t="s">
        <v>795</v>
      </c>
      <c r="B189" s="26" t="s">
        <v>682</v>
      </c>
      <c r="C189" s="13">
        <v>20000</v>
      </c>
      <c r="D189" s="21" t="s">
        <v>392</v>
      </c>
    </row>
    <row r="190" spans="1:4" ht="20.100000000000001" customHeight="1" x14ac:dyDescent="0.25">
      <c r="A190" s="176"/>
      <c r="B190" s="25" t="s">
        <v>683</v>
      </c>
      <c r="C190" s="12">
        <v>26000</v>
      </c>
      <c r="D190" s="20" t="s">
        <v>5</v>
      </c>
    </row>
    <row r="191" spans="1:4" ht="20.100000000000001" customHeight="1" x14ac:dyDescent="0.25">
      <c r="A191" s="176"/>
      <c r="B191" s="26" t="s">
        <v>684</v>
      </c>
      <c r="C191" s="13">
        <v>202000</v>
      </c>
      <c r="D191" s="21" t="s">
        <v>449</v>
      </c>
    </row>
    <row r="192" spans="1:4" ht="20.100000000000001" customHeight="1" x14ac:dyDescent="0.25">
      <c r="A192" s="176"/>
      <c r="B192" s="26" t="s">
        <v>685</v>
      </c>
      <c r="C192" s="13">
        <v>22000</v>
      </c>
      <c r="D192" s="21" t="s">
        <v>456</v>
      </c>
    </row>
    <row r="193" spans="1:4" ht="20.100000000000001" customHeight="1" x14ac:dyDescent="0.25">
      <c r="A193" s="176"/>
      <c r="B193" s="26" t="s">
        <v>686</v>
      </c>
      <c r="C193" s="13">
        <v>1775000</v>
      </c>
      <c r="D193" s="21" t="s">
        <v>401</v>
      </c>
    </row>
    <row r="194" spans="1:4" ht="20.100000000000001" customHeight="1" x14ac:dyDescent="0.25">
      <c r="A194" s="176"/>
      <c r="B194" s="25" t="s">
        <v>687</v>
      </c>
      <c r="C194" s="12">
        <v>24000</v>
      </c>
      <c r="D194" s="20" t="s">
        <v>9</v>
      </c>
    </row>
    <row r="195" spans="1:4" ht="20.100000000000001" customHeight="1" x14ac:dyDescent="0.25">
      <c r="A195" s="176"/>
      <c r="B195" s="25" t="s">
        <v>688</v>
      </c>
      <c r="C195" s="12">
        <v>65000</v>
      </c>
      <c r="D195" s="20" t="s">
        <v>42</v>
      </c>
    </row>
    <row r="196" spans="1:4" ht="20.100000000000001" customHeight="1" x14ac:dyDescent="0.25">
      <c r="A196" s="176"/>
      <c r="B196" s="26" t="s">
        <v>689</v>
      </c>
      <c r="C196" s="13">
        <v>5000</v>
      </c>
      <c r="D196" s="21" t="s">
        <v>15</v>
      </c>
    </row>
    <row r="197" spans="1:4" ht="20.100000000000001" customHeight="1" thickBot="1" x14ac:dyDescent="0.3">
      <c r="A197" s="177"/>
      <c r="B197" s="26" t="s">
        <v>690</v>
      </c>
      <c r="C197" s="13">
        <v>5000</v>
      </c>
      <c r="D197" s="21" t="s">
        <v>105</v>
      </c>
    </row>
    <row r="198" spans="1:4" ht="12" customHeight="1" thickBot="1" x14ac:dyDescent="0.3">
      <c r="A198" s="28"/>
      <c r="B198" s="27" t="s">
        <v>49</v>
      </c>
      <c r="C198" s="14">
        <f>SUM(C189:C197)</f>
        <v>2144000</v>
      </c>
      <c r="D198" s="5"/>
    </row>
    <row r="199" spans="1:4" ht="20.100000000000001" customHeight="1" x14ac:dyDescent="0.25">
      <c r="A199" s="175" t="s">
        <v>796</v>
      </c>
      <c r="B199" s="25" t="s">
        <v>691</v>
      </c>
      <c r="C199" s="12">
        <v>3000</v>
      </c>
      <c r="D199" s="20" t="s">
        <v>5</v>
      </c>
    </row>
    <row r="200" spans="1:4" ht="29.25" customHeight="1" x14ac:dyDescent="0.25">
      <c r="A200" s="176"/>
      <c r="B200" s="26" t="s">
        <v>692</v>
      </c>
      <c r="C200" s="13">
        <v>85000</v>
      </c>
      <c r="D200" s="21" t="s">
        <v>54</v>
      </c>
    </row>
    <row r="201" spans="1:4" ht="20.100000000000001" customHeight="1" x14ac:dyDescent="0.25">
      <c r="A201" s="176"/>
      <c r="B201" s="26" t="s">
        <v>693</v>
      </c>
      <c r="C201" s="13">
        <v>40000</v>
      </c>
      <c r="D201" s="21" t="s">
        <v>374</v>
      </c>
    </row>
    <row r="202" spans="1:4" ht="20.100000000000001" customHeight="1" x14ac:dyDescent="0.25">
      <c r="A202" s="176"/>
      <c r="B202" s="26" t="s">
        <v>694</v>
      </c>
      <c r="C202" s="13">
        <v>10000</v>
      </c>
      <c r="D202" s="21" t="s">
        <v>40</v>
      </c>
    </row>
    <row r="203" spans="1:4" ht="20.100000000000001" customHeight="1" x14ac:dyDescent="0.25">
      <c r="A203" s="176"/>
      <c r="B203" s="26" t="s">
        <v>695</v>
      </c>
      <c r="C203" s="13">
        <v>2000</v>
      </c>
      <c r="D203" s="21" t="s">
        <v>696</v>
      </c>
    </row>
    <row r="204" spans="1:4" ht="20.100000000000001" customHeight="1" x14ac:dyDescent="0.25">
      <c r="A204" s="176"/>
      <c r="B204" s="25" t="s">
        <v>697</v>
      </c>
      <c r="C204" s="12">
        <v>10000</v>
      </c>
      <c r="D204" s="20" t="s">
        <v>9</v>
      </c>
    </row>
    <row r="205" spans="1:4" ht="20.100000000000001" customHeight="1" x14ac:dyDescent="0.25">
      <c r="A205" s="176"/>
      <c r="B205" s="25" t="s">
        <v>698</v>
      </c>
      <c r="C205" s="12">
        <v>15000</v>
      </c>
      <c r="D205" s="20" t="s">
        <v>42</v>
      </c>
    </row>
    <row r="206" spans="1:4" ht="36" customHeight="1" thickBot="1" x14ac:dyDescent="0.3">
      <c r="A206" s="177"/>
      <c r="B206" s="25" t="s">
        <v>699</v>
      </c>
      <c r="C206" s="12">
        <v>10000</v>
      </c>
      <c r="D206" s="20" t="s">
        <v>435</v>
      </c>
    </row>
    <row r="207" spans="1:4" ht="14.25" customHeight="1" thickBot="1" x14ac:dyDescent="0.3">
      <c r="A207" s="28"/>
      <c r="B207" s="27" t="s">
        <v>49</v>
      </c>
      <c r="C207" s="14">
        <f>SUM(C199:C206)</f>
        <v>175000</v>
      </c>
      <c r="D207" s="5"/>
    </row>
    <row r="208" spans="1:4" ht="20.100000000000001" customHeight="1" x14ac:dyDescent="0.25">
      <c r="A208" s="175" t="s">
        <v>797</v>
      </c>
      <c r="B208" s="25" t="s">
        <v>700</v>
      </c>
      <c r="C208" s="12">
        <v>2000</v>
      </c>
      <c r="D208" s="20" t="s">
        <v>1</v>
      </c>
    </row>
    <row r="209" spans="1:4" ht="20.100000000000001" customHeight="1" x14ac:dyDescent="0.25">
      <c r="A209" s="176"/>
      <c r="B209" s="26" t="s">
        <v>701</v>
      </c>
      <c r="C209" s="13">
        <v>10000</v>
      </c>
      <c r="D209" s="21" t="s">
        <v>702</v>
      </c>
    </row>
    <row r="210" spans="1:4" ht="20.100000000000001" customHeight="1" x14ac:dyDescent="0.25">
      <c r="A210" s="176"/>
      <c r="B210" s="25" t="s">
        <v>703</v>
      </c>
      <c r="C210" s="12">
        <v>10000</v>
      </c>
      <c r="D210" s="20" t="s">
        <v>132</v>
      </c>
    </row>
    <row r="211" spans="1:4" ht="20.100000000000001" customHeight="1" x14ac:dyDescent="0.25">
      <c r="A211" s="176"/>
      <c r="B211" s="26" t="s">
        <v>704</v>
      </c>
      <c r="C211" s="13">
        <v>10000</v>
      </c>
      <c r="D211" s="21" t="s">
        <v>368</v>
      </c>
    </row>
    <row r="212" spans="1:4" ht="20.100000000000001" customHeight="1" x14ac:dyDescent="0.25">
      <c r="A212" s="176"/>
      <c r="B212" s="26" t="s">
        <v>705</v>
      </c>
      <c r="C212" s="13">
        <v>18000</v>
      </c>
      <c r="D212" s="21" t="s">
        <v>706</v>
      </c>
    </row>
    <row r="213" spans="1:4" ht="20.100000000000001" customHeight="1" x14ac:dyDescent="0.25">
      <c r="A213" s="176"/>
      <c r="B213" s="26" t="s">
        <v>707</v>
      </c>
      <c r="C213" s="13">
        <v>5000</v>
      </c>
      <c r="D213" s="21" t="s">
        <v>370</v>
      </c>
    </row>
    <row r="214" spans="1:4" ht="20.100000000000001" customHeight="1" x14ac:dyDescent="0.25">
      <c r="A214" s="176"/>
      <c r="B214" s="26" t="s">
        <v>708</v>
      </c>
      <c r="C214" s="13">
        <v>5000</v>
      </c>
      <c r="D214" s="21" t="s">
        <v>372</v>
      </c>
    </row>
    <row r="215" spans="1:4" ht="20.100000000000001" customHeight="1" x14ac:dyDescent="0.25">
      <c r="A215" s="176"/>
      <c r="B215" s="26" t="s">
        <v>709</v>
      </c>
      <c r="C215" s="13">
        <v>10000</v>
      </c>
      <c r="D215" s="21" t="s">
        <v>19</v>
      </c>
    </row>
    <row r="216" spans="1:4" ht="20.100000000000001" customHeight="1" x14ac:dyDescent="0.25">
      <c r="A216" s="176"/>
      <c r="B216" s="26" t="s">
        <v>710</v>
      </c>
      <c r="C216" s="13">
        <v>10000</v>
      </c>
      <c r="D216" s="21" t="s">
        <v>7</v>
      </c>
    </row>
    <row r="217" spans="1:4" ht="20.100000000000001" customHeight="1" x14ac:dyDescent="0.25">
      <c r="A217" s="176"/>
      <c r="B217" s="25" t="s">
        <v>711</v>
      </c>
      <c r="C217" s="12">
        <v>35000</v>
      </c>
      <c r="D217" s="20" t="s">
        <v>21</v>
      </c>
    </row>
    <row r="218" spans="1:4" ht="20.100000000000001" customHeight="1" x14ac:dyDescent="0.25">
      <c r="A218" s="176"/>
      <c r="B218" s="25" t="s">
        <v>712</v>
      </c>
      <c r="C218" s="12">
        <v>58000</v>
      </c>
      <c r="D218" s="20" t="s">
        <v>23</v>
      </c>
    </row>
    <row r="219" spans="1:4" ht="20.100000000000001" customHeight="1" x14ac:dyDescent="0.25">
      <c r="A219" s="176"/>
      <c r="B219" s="25" t="s">
        <v>713</v>
      </c>
      <c r="C219" s="12">
        <v>30000</v>
      </c>
      <c r="D219" s="20" t="s">
        <v>327</v>
      </c>
    </row>
    <row r="220" spans="1:4" ht="20.100000000000001" customHeight="1" x14ac:dyDescent="0.25">
      <c r="A220" s="176"/>
      <c r="B220" s="26" t="s">
        <v>714</v>
      </c>
      <c r="C220" s="13">
        <v>40000</v>
      </c>
      <c r="D220" s="21" t="s">
        <v>715</v>
      </c>
    </row>
    <row r="221" spans="1:4" ht="20.100000000000001" customHeight="1" x14ac:dyDescent="0.25">
      <c r="A221" s="176"/>
      <c r="B221" s="25" t="s">
        <v>716</v>
      </c>
      <c r="C221" s="12">
        <v>1000</v>
      </c>
      <c r="D221" s="20" t="s">
        <v>11</v>
      </c>
    </row>
    <row r="222" spans="1:4" ht="20.100000000000001" customHeight="1" x14ac:dyDescent="0.25">
      <c r="A222" s="176"/>
      <c r="B222" s="26" t="s">
        <v>717</v>
      </c>
      <c r="C222" s="13">
        <v>1000</v>
      </c>
      <c r="D222" s="21" t="s">
        <v>13</v>
      </c>
    </row>
    <row r="223" spans="1:4" ht="20.100000000000001" customHeight="1" x14ac:dyDescent="0.25">
      <c r="A223" s="176"/>
      <c r="B223" s="25" t="s">
        <v>718</v>
      </c>
      <c r="C223" s="12">
        <v>1000</v>
      </c>
      <c r="D223" s="20" t="s">
        <v>42</v>
      </c>
    </row>
    <row r="224" spans="1:4" ht="20.100000000000001" customHeight="1" thickBot="1" x14ac:dyDescent="0.3">
      <c r="A224" s="177"/>
      <c r="B224" s="26" t="s">
        <v>719</v>
      </c>
      <c r="C224" s="13">
        <v>1000</v>
      </c>
      <c r="D224" s="21" t="s">
        <v>15</v>
      </c>
    </row>
    <row r="225" spans="1:4" ht="12.75" customHeight="1" thickBot="1" x14ac:dyDescent="0.3">
      <c r="A225" s="28"/>
      <c r="B225" s="27" t="s">
        <v>49</v>
      </c>
      <c r="C225" s="14">
        <f>SUM(C208:C224)</f>
        <v>247000</v>
      </c>
      <c r="D225" s="5"/>
    </row>
    <row r="226" spans="1:4" ht="20.100000000000001" customHeight="1" x14ac:dyDescent="0.25">
      <c r="A226" s="175" t="s">
        <v>798</v>
      </c>
      <c r="B226" s="26" t="s">
        <v>720</v>
      </c>
      <c r="C226" s="13">
        <v>6000</v>
      </c>
      <c r="D226" s="21" t="s">
        <v>385</v>
      </c>
    </row>
    <row r="227" spans="1:4" ht="20.100000000000001" customHeight="1" x14ac:dyDescent="0.25">
      <c r="A227" s="176"/>
      <c r="B227" s="26" t="s">
        <v>721</v>
      </c>
      <c r="C227" s="13">
        <v>3000</v>
      </c>
      <c r="D227" s="21" t="s">
        <v>446</v>
      </c>
    </row>
    <row r="228" spans="1:4" ht="20.100000000000001" customHeight="1" x14ac:dyDescent="0.25">
      <c r="A228" s="176"/>
      <c r="B228" s="25" t="s">
        <v>722</v>
      </c>
      <c r="C228" s="12">
        <v>13000</v>
      </c>
      <c r="D228" s="20" t="s">
        <v>1</v>
      </c>
    </row>
    <row r="229" spans="1:4" ht="20.100000000000001" customHeight="1" x14ac:dyDescent="0.25">
      <c r="A229" s="176"/>
      <c r="B229" s="25" t="s">
        <v>723</v>
      </c>
      <c r="C229" s="12">
        <v>2000</v>
      </c>
      <c r="D229" s="20" t="s">
        <v>3</v>
      </c>
    </row>
    <row r="230" spans="1:4" ht="20.100000000000001" customHeight="1" x14ac:dyDescent="0.25">
      <c r="A230" s="176"/>
      <c r="B230" s="26" t="s">
        <v>724</v>
      </c>
      <c r="C230" s="13">
        <v>3000</v>
      </c>
      <c r="D230" s="21" t="s">
        <v>364</v>
      </c>
    </row>
    <row r="231" spans="1:4" ht="20.100000000000001" customHeight="1" x14ac:dyDescent="0.25">
      <c r="A231" s="176"/>
      <c r="B231" s="26" t="s">
        <v>725</v>
      </c>
      <c r="C231" s="13">
        <v>140000</v>
      </c>
      <c r="D231" s="21" t="s">
        <v>452</v>
      </c>
    </row>
    <row r="232" spans="1:4" ht="20.100000000000001" customHeight="1" x14ac:dyDescent="0.25">
      <c r="A232" s="176"/>
      <c r="B232" s="26" t="s">
        <v>726</v>
      </c>
      <c r="C232" s="13">
        <v>7000</v>
      </c>
      <c r="D232" s="21" t="s">
        <v>7</v>
      </c>
    </row>
    <row r="233" spans="1:4" ht="20.100000000000001" customHeight="1" x14ac:dyDescent="0.25">
      <c r="A233" s="176"/>
      <c r="B233" s="25" t="s">
        <v>727</v>
      </c>
      <c r="C233" s="12">
        <v>24000</v>
      </c>
      <c r="D233" s="20" t="s">
        <v>9</v>
      </c>
    </row>
    <row r="234" spans="1:4" ht="20.100000000000001" customHeight="1" x14ac:dyDescent="0.25">
      <c r="A234" s="176"/>
      <c r="B234" s="25" t="s">
        <v>728</v>
      </c>
      <c r="C234" s="12">
        <v>2000</v>
      </c>
      <c r="D234" s="20" t="s">
        <v>11</v>
      </c>
    </row>
    <row r="235" spans="1:4" ht="20.100000000000001" customHeight="1" x14ac:dyDescent="0.25">
      <c r="A235" s="176"/>
      <c r="B235" s="25" t="s">
        <v>729</v>
      </c>
      <c r="C235" s="12">
        <v>32000</v>
      </c>
      <c r="D235" s="20" t="s">
        <v>42</v>
      </c>
    </row>
    <row r="236" spans="1:4" ht="20.100000000000001" customHeight="1" x14ac:dyDescent="0.25">
      <c r="A236" s="176"/>
      <c r="B236" s="26" t="s">
        <v>730</v>
      </c>
      <c r="C236" s="13">
        <v>5000</v>
      </c>
      <c r="D236" s="21" t="s">
        <v>15</v>
      </c>
    </row>
    <row r="237" spans="1:4" ht="20.100000000000001" customHeight="1" x14ac:dyDescent="0.25">
      <c r="A237" s="176"/>
      <c r="B237" s="25" t="s">
        <v>731</v>
      </c>
      <c r="C237" s="12">
        <v>10000</v>
      </c>
      <c r="D237" s="20" t="s">
        <v>431</v>
      </c>
    </row>
    <row r="238" spans="1:4" ht="20.100000000000001" customHeight="1" thickBot="1" x14ac:dyDescent="0.3">
      <c r="A238" s="177"/>
      <c r="B238" s="25" t="s">
        <v>732</v>
      </c>
      <c r="C238" s="12">
        <v>15000</v>
      </c>
      <c r="D238" s="20" t="s">
        <v>435</v>
      </c>
    </row>
    <row r="239" spans="1:4" ht="12" customHeight="1" thickBot="1" x14ac:dyDescent="0.3">
      <c r="A239" s="28"/>
      <c r="B239" s="27" t="s">
        <v>49</v>
      </c>
      <c r="C239" s="14">
        <f>SUM(C226:C238)</f>
        <v>262000</v>
      </c>
      <c r="D239" s="5"/>
    </row>
    <row r="240" spans="1:4" ht="20.100000000000001" customHeight="1" x14ac:dyDescent="0.25">
      <c r="A240" s="175" t="s">
        <v>799</v>
      </c>
      <c r="B240" s="25" t="s">
        <v>733</v>
      </c>
      <c r="C240" s="12">
        <v>7000</v>
      </c>
      <c r="D240" s="20" t="s">
        <v>1</v>
      </c>
    </row>
    <row r="241" spans="1:4" ht="20.100000000000001" customHeight="1" x14ac:dyDescent="0.25">
      <c r="A241" s="176"/>
      <c r="B241" s="26" t="s">
        <v>734</v>
      </c>
      <c r="C241" s="13">
        <v>2000</v>
      </c>
      <c r="D241" s="21" t="s">
        <v>246</v>
      </c>
    </row>
    <row r="242" spans="1:4" ht="20.100000000000001" customHeight="1" x14ac:dyDescent="0.25">
      <c r="A242" s="176"/>
      <c r="B242" s="25" t="s">
        <v>735</v>
      </c>
      <c r="C242" s="12">
        <v>2000</v>
      </c>
      <c r="D242" s="20" t="s">
        <v>132</v>
      </c>
    </row>
    <row r="243" spans="1:4" ht="20.100000000000001" customHeight="1" x14ac:dyDescent="0.25">
      <c r="A243" s="176"/>
      <c r="B243" s="26" t="s">
        <v>736</v>
      </c>
      <c r="C243" s="13">
        <v>324000</v>
      </c>
      <c r="D243" s="21" t="s">
        <v>54</v>
      </c>
    </row>
    <row r="244" spans="1:4" ht="20.100000000000001" customHeight="1" x14ac:dyDescent="0.25">
      <c r="A244" s="176"/>
      <c r="B244" s="25" t="s">
        <v>737</v>
      </c>
      <c r="C244" s="12">
        <v>199000</v>
      </c>
      <c r="D244" s="20" t="s">
        <v>21</v>
      </c>
    </row>
    <row r="245" spans="1:4" ht="20.100000000000001" customHeight="1" x14ac:dyDescent="0.25">
      <c r="A245" s="176"/>
      <c r="B245" s="25" t="s">
        <v>738</v>
      </c>
      <c r="C245" s="12">
        <v>257000</v>
      </c>
      <c r="D245" s="20" t="s">
        <v>23</v>
      </c>
    </row>
    <row r="246" spans="1:4" ht="20.100000000000001" customHeight="1" x14ac:dyDescent="0.25">
      <c r="A246" s="176"/>
      <c r="B246" s="26" t="s">
        <v>739</v>
      </c>
      <c r="C246" s="13">
        <v>10000</v>
      </c>
      <c r="D246" s="21" t="s">
        <v>321</v>
      </c>
    </row>
    <row r="247" spans="1:4" ht="20.100000000000001" customHeight="1" x14ac:dyDescent="0.25">
      <c r="A247" s="176"/>
      <c r="B247" s="26" t="s">
        <v>740</v>
      </c>
      <c r="C247" s="13">
        <v>274000</v>
      </c>
      <c r="D247" s="21" t="s">
        <v>323</v>
      </c>
    </row>
    <row r="248" spans="1:4" ht="20.100000000000001" customHeight="1" x14ac:dyDescent="0.25">
      <c r="A248" s="176"/>
      <c r="B248" s="26" t="s">
        <v>741</v>
      </c>
      <c r="C248" s="13">
        <v>4000</v>
      </c>
      <c r="D248" s="21" t="s">
        <v>325</v>
      </c>
    </row>
    <row r="249" spans="1:4" ht="20.100000000000001" customHeight="1" x14ac:dyDescent="0.25">
      <c r="A249" s="176"/>
      <c r="B249" s="25" t="s">
        <v>742</v>
      </c>
      <c r="C249" s="12">
        <v>2000</v>
      </c>
      <c r="D249" s="20" t="s">
        <v>327</v>
      </c>
    </row>
    <row r="250" spans="1:4" ht="41.25" customHeight="1" x14ac:dyDescent="0.25">
      <c r="A250" s="176"/>
      <c r="B250" s="26" t="s">
        <v>743</v>
      </c>
      <c r="C250" s="13">
        <v>7000</v>
      </c>
      <c r="D250" s="21" t="s">
        <v>329</v>
      </c>
    </row>
    <row r="251" spans="1:4" ht="20.100000000000001" customHeight="1" x14ac:dyDescent="0.25">
      <c r="A251" s="176"/>
      <c r="B251" s="25" t="s">
        <v>744</v>
      </c>
      <c r="C251" s="12">
        <v>25000</v>
      </c>
      <c r="D251" s="20" t="s">
        <v>9</v>
      </c>
    </row>
    <row r="252" spans="1:4" ht="20.100000000000001" customHeight="1" x14ac:dyDescent="0.25">
      <c r="A252" s="176"/>
      <c r="B252" s="26" t="s">
        <v>745</v>
      </c>
      <c r="C252" s="13">
        <v>386000</v>
      </c>
      <c r="D252" s="21" t="s">
        <v>13</v>
      </c>
    </row>
    <row r="253" spans="1:4" ht="20.100000000000001" customHeight="1" x14ac:dyDescent="0.25">
      <c r="A253" s="176"/>
      <c r="B253" s="25" t="s">
        <v>746</v>
      </c>
      <c r="C253" s="12">
        <v>188000</v>
      </c>
      <c r="D253" s="20" t="s">
        <v>42</v>
      </c>
    </row>
    <row r="254" spans="1:4" ht="20.100000000000001" customHeight="1" thickBot="1" x14ac:dyDescent="0.3">
      <c r="A254" s="177"/>
      <c r="B254" s="26" t="s">
        <v>747</v>
      </c>
      <c r="C254" s="13">
        <v>151000</v>
      </c>
      <c r="D254" s="21" t="s">
        <v>334</v>
      </c>
    </row>
    <row r="255" spans="1:4" ht="19.5" customHeight="1" thickBot="1" x14ac:dyDescent="0.3">
      <c r="A255" s="28"/>
      <c r="B255" s="27" t="s">
        <v>49</v>
      </c>
      <c r="C255" s="14">
        <f>SUM(C240:C254)</f>
        <v>1838000</v>
      </c>
      <c r="D255" s="5"/>
    </row>
    <row r="256" spans="1:4" ht="20.100000000000001" customHeight="1" x14ac:dyDescent="0.25">
      <c r="A256" s="175" t="s">
        <v>800</v>
      </c>
      <c r="B256" s="25" t="s">
        <v>748</v>
      </c>
      <c r="C256" s="12">
        <v>3000</v>
      </c>
      <c r="D256" s="20" t="s">
        <v>1</v>
      </c>
    </row>
    <row r="257" spans="1:4" ht="20.100000000000001" customHeight="1" x14ac:dyDescent="0.25">
      <c r="A257" s="176"/>
      <c r="B257" s="26" t="s">
        <v>749</v>
      </c>
      <c r="C257" s="13">
        <v>2000</v>
      </c>
      <c r="D257" s="21" t="s">
        <v>246</v>
      </c>
    </row>
    <row r="258" spans="1:4" ht="20.100000000000001" customHeight="1" x14ac:dyDescent="0.25">
      <c r="A258" s="176"/>
      <c r="B258" s="25" t="s">
        <v>750</v>
      </c>
      <c r="C258" s="12">
        <v>2000</v>
      </c>
      <c r="D258" s="20" t="s">
        <v>132</v>
      </c>
    </row>
    <row r="259" spans="1:4" ht="27.75" customHeight="1" x14ac:dyDescent="0.25">
      <c r="A259" s="176"/>
      <c r="B259" s="26" t="s">
        <v>751</v>
      </c>
      <c r="C259" s="13">
        <v>253000</v>
      </c>
      <c r="D259" s="21" t="s">
        <v>54</v>
      </c>
    </row>
    <row r="260" spans="1:4" ht="20.100000000000001" customHeight="1" x14ac:dyDescent="0.25">
      <c r="A260" s="176"/>
      <c r="B260" s="25" t="s">
        <v>752</v>
      </c>
      <c r="C260" s="12">
        <v>11000</v>
      </c>
      <c r="D260" s="20" t="s">
        <v>21</v>
      </c>
    </row>
    <row r="261" spans="1:4" ht="20.100000000000001" customHeight="1" x14ac:dyDescent="0.25">
      <c r="A261" s="176"/>
      <c r="B261" s="25" t="s">
        <v>753</v>
      </c>
      <c r="C261" s="12">
        <v>22000</v>
      </c>
      <c r="D261" s="20" t="s">
        <v>23</v>
      </c>
    </row>
    <row r="262" spans="1:4" ht="20.100000000000001" customHeight="1" x14ac:dyDescent="0.25">
      <c r="A262" s="176"/>
      <c r="B262" s="26" t="s">
        <v>754</v>
      </c>
      <c r="C262" s="13">
        <v>32000</v>
      </c>
      <c r="D262" s="21" t="s">
        <v>321</v>
      </c>
    </row>
    <row r="263" spans="1:4" ht="20.100000000000001" customHeight="1" x14ac:dyDescent="0.25">
      <c r="A263" s="176"/>
      <c r="B263" s="26" t="s">
        <v>755</v>
      </c>
      <c r="C263" s="13">
        <v>5000</v>
      </c>
      <c r="D263" s="21" t="s">
        <v>323</v>
      </c>
    </row>
    <row r="264" spans="1:4" ht="20.100000000000001" customHeight="1" x14ac:dyDescent="0.25">
      <c r="A264" s="176"/>
      <c r="B264" s="26" t="s">
        <v>756</v>
      </c>
      <c r="C264" s="13">
        <v>4000</v>
      </c>
      <c r="D264" s="21" t="s">
        <v>325</v>
      </c>
    </row>
    <row r="265" spans="1:4" ht="20.100000000000001" customHeight="1" x14ac:dyDescent="0.25">
      <c r="A265" s="176"/>
      <c r="B265" s="25" t="s">
        <v>757</v>
      </c>
      <c r="C265" s="12">
        <v>16000</v>
      </c>
      <c r="D265" s="20" t="s">
        <v>327</v>
      </c>
    </row>
    <row r="266" spans="1:4" ht="20.100000000000001" customHeight="1" x14ac:dyDescent="0.25">
      <c r="A266" s="176"/>
      <c r="B266" s="25" t="s">
        <v>758</v>
      </c>
      <c r="C266" s="12">
        <v>22000</v>
      </c>
      <c r="D266" s="20" t="s">
        <v>9</v>
      </c>
    </row>
    <row r="267" spans="1:4" ht="20.100000000000001" customHeight="1" x14ac:dyDescent="0.25">
      <c r="A267" s="176"/>
      <c r="B267" s="26" t="s">
        <v>759</v>
      </c>
      <c r="C267" s="13">
        <v>494000</v>
      </c>
      <c r="D267" s="21" t="s">
        <v>13</v>
      </c>
    </row>
    <row r="268" spans="1:4" ht="20.100000000000001" customHeight="1" x14ac:dyDescent="0.25">
      <c r="A268" s="176"/>
      <c r="B268" s="25" t="s">
        <v>760</v>
      </c>
      <c r="C268" s="12">
        <v>52000</v>
      </c>
      <c r="D268" s="20" t="s">
        <v>42</v>
      </c>
    </row>
    <row r="269" spans="1:4" ht="20.100000000000001" customHeight="1" x14ac:dyDescent="0.25">
      <c r="A269" s="176"/>
      <c r="B269" s="26" t="s">
        <v>761</v>
      </c>
      <c r="C269" s="13">
        <v>52000</v>
      </c>
      <c r="D269" s="21" t="s">
        <v>334</v>
      </c>
    </row>
    <row r="270" spans="1:4" ht="20.100000000000001" customHeight="1" x14ac:dyDescent="0.25">
      <c r="A270" s="176"/>
      <c r="B270" s="26" t="s">
        <v>762</v>
      </c>
      <c r="C270" s="13">
        <v>8000</v>
      </c>
      <c r="D270" s="21" t="s">
        <v>350</v>
      </c>
    </row>
    <row r="271" spans="1:4" ht="20.100000000000001" customHeight="1" thickBot="1" x14ac:dyDescent="0.3">
      <c r="A271" s="177"/>
      <c r="B271" s="26" t="s">
        <v>763</v>
      </c>
      <c r="C271" s="13">
        <v>3000</v>
      </c>
      <c r="D271" s="21" t="s">
        <v>15</v>
      </c>
    </row>
    <row r="272" spans="1:4" ht="20.100000000000001" customHeight="1" thickBot="1" x14ac:dyDescent="0.3">
      <c r="A272" s="28"/>
      <c r="B272" s="27" t="s">
        <v>49</v>
      </c>
      <c r="C272" s="14">
        <f>SUM(C256:C271)</f>
        <v>981000</v>
      </c>
      <c r="D272" s="5"/>
    </row>
    <row r="273" spans="1:4" ht="20.100000000000001" customHeight="1" x14ac:dyDescent="0.25">
      <c r="A273" s="175" t="s">
        <v>801</v>
      </c>
      <c r="B273" s="25" t="s">
        <v>764</v>
      </c>
      <c r="C273" s="12">
        <v>5000</v>
      </c>
      <c r="D273" s="20" t="s">
        <v>1</v>
      </c>
    </row>
    <row r="274" spans="1:4" ht="20.100000000000001" customHeight="1" x14ac:dyDescent="0.25">
      <c r="A274" s="176"/>
      <c r="B274" s="25" t="s">
        <v>765</v>
      </c>
      <c r="C274" s="12">
        <v>1000</v>
      </c>
      <c r="D274" s="20" t="s">
        <v>3</v>
      </c>
    </row>
    <row r="275" spans="1:4" ht="20.100000000000001" customHeight="1" x14ac:dyDescent="0.25">
      <c r="A275" s="176"/>
      <c r="B275" s="26" t="s">
        <v>766</v>
      </c>
      <c r="C275" s="13">
        <v>1000</v>
      </c>
      <c r="D275" s="21" t="s">
        <v>19</v>
      </c>
    </row>
    <row r="276" spans="1:4" ht="20.100000000000001" customHeight="1" x14ac:dyDescent="0.25">
      <c r="A276" s="176"/>
      <c r="B276" s="25" t="s">
        <v>767</v>
      </c>
      <c r="C276" s="12">
        <v>36000</v>
      </c>
      <c r="D276" s="20" t="s">
        <v>21</v>
      </c>
    </row>
    <row r="277" spans="1:4" ht="20.100000000000001" customHeight="1" x14ac:dyDescent="0.25">
      <c r="A277" s="176"/>
      <c r="B277" s="25" t="s">
        <v>768</v>
      </c>
      <c r="C277" s="12">
        <v>117000</v>
      </c>
      <c r="D277" s="20" t="s">
        <v>23</v>
      </c>
    </row>
    <row r="278" spans="1:4" ht="20.100000000000001" customHeight="1" x14ac:dyDescent="0.25">
      <c r="A278" s="176"/>
      <c r="B278" s="26" t="s">
        <v>769</v>
      </c>
      <c r="C278" s="13">
        <v>1000</v>
      </c>
      <c r="D278" s="21" t="s">
        <v>299</v>
      </c>
    </row>
    <row r="279" spans="1:4" ht="20.100000000000001" customHeight="1" x14ac:dyDescent="0.25">
      <c r="A279" s="176"/>
      <c r="B279" s="26" t="s">
        <v>770</v>
      </c>
      <c r="C279" s="13">
        <v>1000</v>
      </c>
      <c r="D279" s="21" t="s">
        <v>41</v>
      </c>
    </row>
    <row r="280" spans="1:4" ht="20.100000000000001" customHeight="1" x14ac:dyDescent="0.25">
      <c r="A280" s="176"/>
      <c r="B280" s="26" t="s">
        <v>771</v>
      </c>
      <c r="C280" s="13">
        <v>21000</v>
      </c>
      <c r="D280" s="21" t="s">
        <v>302</v>
      </c>
    </row>
    <row r="281" spans="1:4" ht="20.100000000000001" customHeight="1" x14ac:dyDescent="0.25">
      <c r="A281" s="176"/>
      <c r="B281" s="25" t="s">
        <v>772</v>
      </c>
      <c r="C281" s="12">
        <v>3000</v>
      </c>
      <c r="D281" s="20" t="s">
        <v>9</v>
      </c>
    </row>
    <row r="282" spans="1:4" ht="26.25" customHeight="1" x14ac:dyDescent="0.25">
      <c r="A282" s="176"/>
      <c r="B282" s="26" t="s">
        <v>773</v>
      </c>
      <c r="C282" s="13">
        <v>39000</v>
      </c>
      <c r="D282" s="21" t="s">
        <v>305</v>
      </c>
    </row>
    <row r="283" spans="1:4" ht="26.25" customHeight="1" x14ac:dyDescent="0.25">
      <c r="A283" s="176"/>
      <c r="B283" s="26" t="s">
        <v>774</v>
      </c>
      <c r="C283" s="13">
        <v>1000</v>
      </c>
      <c r="D283" s="21" t="s">
        <v>13</v>
      </c>
    </row>
    <row r="284" spans="1:4" ht="30" customHeight="1" thickBot="1" x14ac:dyDescent="0.3">
      <c r="A284" s="177"/>
      <c r="B284" s="26" t="s">
        <v>775</v>
      </c>
      <c r="C284" s="13">
        <v>1000</v>
      </c>
      <c r="D284" s="21" t="s">
        <v>15</v>
      </c>
    </row>
    <row r="285" spans="1:4" ht="20.100000000000001" customHeight="1" thickBot="1" x14ac:dyDescent="0.3">
      <c r="A285" s="28"/>
      <c r="B285" s="27" t="s">
        <v>49</v>
      </c>
      <c r="C285" s="14">
        <f>SUM(C273:C284)</f>
        <v>227000</v>
      </c>
      <c r="D285" s="5"/>
    </row>
    <row r="286" spans="1:4" ht="20.100000000000001" customHeight="1" x14ac:dyDescent="0.25">
      <c r="A286" s="175" t="s">
        <v>802</v>
      </c>
      <c r="B286" s="25" t="s">
        <v>776</v>
      </c>
      <c r="C286" s="12">
        <v>1000</v>
      </c>
      <c r="D286" s="20" t="s">
        <v>1</v>
      </c>
    </row>
    <row r="287" spans="1:4" ht="20.100000000000001" customHeight="1" x14ac:dyDescent="0.25">
      <c r="A287" s="176"/>
      <c r="B287" s="25" t="s">
        <v>777</v>
      </c>
      <c r="C287" s="12">
        <v>2000</v>
      </c>
      <c r="D287" s="20" t="s">
        <v>3</v>
      </c>
    </row>
    <row r="288" spans="1:4" ht="20.100000000000001" customHeight="1" x14ac:dyDescent="0.25">
      <c r="A288" s="176"/>
      <c r="B288" s="25" t="s">
        <v>778</v>
      </c>
      <c r="C288" s="12">
        <v>6000</v>
      </c>
      <c r="D288" s="20" t="s">
        <v>21</v>
      </c>
    </row>
    <row r="289" spans="1:4" ht="20.100000000000001" customHeight="1" x14ac:dyDescent="0.25">
      <c r="A289" s="176"/>
      <c r="B289" s="26" t="s">
        <v>779</v>
      </c>
      <c r="C289" s="13">
        <v>1000</v>
      </c>
      <c r="D289" s="21" t="s">
        <v>41</v>
      </c>
    </row>
    <row r="290" spans="1:4" ht="29.25" customHeight="1" x14ac:dyDescent="0.25">
      <c r="A290" s="176"/>
      <c r="B290" s="26" t="s">
        <v>780</v>
      </c>
      <c r="C290" s="13">
        <v>1000</v>
      </c>
      <c r="D290" s="21" t="s">
        <v>13</v>
      </c>
    </row>
    <row r="291" spans="1:4" ht="27" customHeight="1" thickBot="1" x14ac:dyDescent="0.3">
      <c r="A291" s="177"/>
      <c r="B291" s="35" t="s">
        <v>781</v>
      </c>
      <c r="C291" s="37">
        <v>1000</v>
      </c>
      <c r="D291" s="39" t="s">
        <v>15</v>
      </c>
    </row>
    <row r="292" spans="1:4" ht="15.75" thickBot="1" x14ac:dyDescent="0.3">
      <c r="A292" s="7"/>
      <c r="B292" s="36" t="s">
        <v>49</v>
      </c>
      <c r="C292" s="38">
        <f>SUM(C286:C291)</f>
        <v>12000</v>
      </c>
      <c r="D292" s="40"/>
    </row>
    <row r="293" spans="1:4" ht="16.5" thickBot="1" x14ac:dyDescent="0.3">
      <c r="A293" s="41"/>
      <c r="B293" s="42" t="s">
        <v>50</v>
      </c>
      <c r="C293" s="43">
        <f>C9+C13+C34+C73+C75+C79+C122+C153+C163+C168+C178+C186+C188+C198+C207+C225+C239+C255+C272+C285+C292</f>
        <v>41582000</v>
      </c>
      <c r="D293" s="44"/>
    </row>
    <row r="296" spans="1:4" ht="15" hidden="1" customHeight="1" x14ac:dyDescent="0.25">
      <c r="A296" s="158" t="s">
        <v>892</v>
      </c>
      <c r="B296" s="164" t="s">
        <v>894</v>
      </c>
      <c r="C296" s="165"/>
      <c r="D296" s="166"/>
    </row>
    <row r="297" spans="1:4" ht="15" hidden="1" customHeight="1" x14ac:dyDescent="0.25">
      <c r="A297" s="159"/>
      <c r="B297" s="167"/>
      <c r="C297" s="168"/>
      <c r="D297" s="169"/>
    </row>
    <row r="298" spans="1:4" ht="15" hidden="1" customHeight="1" x14ac:dyDescent="0.25">
      <c r="A298" s="159"/>
      <c r="B298" s="167"/>
      <c r="C298" s="168"/>
      <c r="D298" s="169"/>
    </row>
    <row r="299" spans="1:4" ht="15.75" hidden="1" customHeight="1" thickBot="1" x14ac:dyDescent="0.3">
      <c r="A299" s="160"/>
      <c r="B299" s="170"/>
      <c r="C299" s="171"/>
      <c r="D299" s="172"/>
    </row>
  </sheetData>
  <mergeCells count="24">
    <mergeCell ref="A76:A78"/>
    <mergeCell ref="A240:A254"/>
    <mergeCell ref="A80:A121"/>
    <mergeCell ref="A123:A152"/>
    <mergeCell ref="A154:A162"/>
    <mergeCell ref="A164:A167"/>
    <mergeCell ref="A169:A177"/>
    <mergeCell ref="A179:A185"/>
    <mergeCell ref="A296:A299"/>
    <mergeCell ref="A3:D3"/>
    <mergeCell ref="B296:D299"/>
    <mergeCell ref="B1:D1"/>
    <mergeCell ref="B2:D2"/>
    <mergeCell ref="A5:A8"/>
    <mergeCell ref="A10:A12"/>
    <mergeCell ref="A14:A33"/>
    <mergeCell ref="A35:A72"/>
    <mergeCell ref="A256:A271"/>
    <mergeCell ref="A273:A284"/>
    <mergeCell ref="A286:A291"/>
    <mergeCell ref="A189:A197"/>
    <mergeCell ref="A199:A206"/>
    <mergeCell ref="A208:A224"/>
    <mergeCell ref="A226:A238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>
      <selection activeCell="F4" sqref="F4:F20"/>
    </sheetView>
  </sheetViews>
  <sheetFormatPr defaultRowHeight="15" x14ac:dyDescent="0.25"/>
  <cols>
    <col min="3" max="3" width="32" customWidth="1"/>
    <col min="5" max="5" width="34.85546875" customWidth="1"/>
    <col min="6" max="6" width="17.28515625" customWidth="1"/>
  </cols>
  <sheetData>
    <row r="1" spans="2:6" ht="15.75" thickBot="1" x14ac:dyDescent="0.3">
      <c r="B1" s="189" t="s">
        <v>918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2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192" t="s">
        <v>48</v>
      </c>
      <c r="C4" s="77" t="s">
        <v>149</v>
      </c>
      <c r="D4" s="69">
        <v>5000</v>
      </c>
      <c r="E4" s="118" t="s">
        <v>1</v>
      </c>
      <c r="F4" s="204" t="s">
        <v>51</v>
      </c>
    </row>
    <row r="5" spans="2:6" ht="20.100000000000001" customHeight="1" x14ac:dyDescent="0.25">
      <c r="B5" s="193"/>
      <c r="C5" s="79" t="s">
        <v>150</v>
      </c>
      <c r="D5" s="46">
        <v>1000</v>
      </c>
      <c r="E5" s="115" t="s">
        <v>5</v>
      </c>
      <c r="F5" s="205"/>
    </row>
    <row r="6" spans="2:6" ht="20.100000000000001" customHeight="1" x14ac:dyDescent="0.25">
      <c r="B6" s="193"/>
      <c r="C6" s="78" t="s">
        <v>151</v>
      </c>
      <c r="D6" s="49">
        <v>3000</v>
      </c>
      <c r="E6" s="62" t="s">
        <v>7</v>
      </c>
      <c r="F6" s="205"/>
    </row>
    <row r="7" spans="2:6" ht="20.100000000000001" customHeight="1" x14ac:dyDescent="0.25">
      <c r="B7" s="193"/>
      <c r="C7" s="79" t="s">
        <v>152</v>
      </c>
      <c r="D7" s="46">
        <v>5000</v>
      </c>
      <c r="E7" s="115" t="s">
        <v>21</v>
      </c>
      <c r="F7" s="205"/>
    </row>
    <row r="8" spans="2:6" ht="20.100000000000001" customHeight="1" x14ac:dyDescent="0.25">
      <c r="B8" s="193"/>
      <c r="C8" s="78" t="s">
        <v>153</v>
      </c>
      <c r="D8" s="49">
        <v>2000</v>
      </c>
      <c r="E8" s="62" t="s">
        <v>32</v>
      </c>
      <c r="F8" s="205"/>
    </row>
    <row r="9" spans="2:6" ht="20.100000000000001" customHeight="1" x14ac:dyDescent="0.25">
      <c r="B9" s="193"/>
      <c r="C9" s="79" t="s">
        <v>154</v>
      </c>
      <c r="D9" s="46">
        <v>6000</v>
      </c>
      <c r="E9" s="115" t="s">
        <v>23</v>
      </c>
      <c r="F9" s="205"/>
    </row>
    <row r="10" spans="2:6" ht="20.100000000000001" customHeight="1" x14ac:dyDescent="0.25">
      <c r="B10" s="193"/>
      <c r="C10" s="78" t="s">
        <v>155</v>
      </c>
      <c r="D10" s="49">
        <v>1000</v>
      </c>
      <c r="E10" s="62" t="s">
        <v>41</v>
      </c>
      <c r="F10" s="205"/>
    </row>
    <row r="11" spans="2:6" ht="20.100000000000001" customHeight="1" x14ac:dyDescent="0.25">
      <c r="B11" s="193"/>
      <c r="C11" s="79" t="s">
        <v>156</v>
      </c>
      <c r="D11" s="46">
        <v>3000</v>
      </c>
      <c r="E11" s="115" t="s">
        <v>9</v>
      </c>
      <c r="F11" s="205"/>
    </row>
    <row r="12" spans="2:6" ht="20.100000000000001" customHeight="1" x14ac:dyDescent="0.25">
      <c r="B12" s="193"/>
      <c r="C12" s="78" t="s">
        <v>157</v>
      </c>
      <c r="D12" s="49">
        <v>1000</v>
      </c>
      <c r="E12" s="62" t="s">
        <v>13</v>
      </c>
      <c r="F12" s="205"/>
    </row>
    <row r="13" spans="2:6" ht="20.100000000000001" customHeight="1" x14ac:dyDescent="0.25">
      <c r="B13" s="193"/>
      <c r="C13" s="78" t="s">
        <v>158</v>
      </c>
      <c r="D13" s="109">
        <v>0</v>
      </c>
      <c r="E13" s="62" t="s">
        <v>42</v>
      </c>
      <c r="F13" s="205"/>
    </row>
    <row r="14" spans="2:6" ht="20.100000000000001" customHeight="1" x14ac:dyDescent="0.25">
      <c r="B14" s="193"/>
      <c r="C14" s="78" t="s">
        <v>159</v>
      </c>
      <c r="D14" s="49">
        <v>1000</v>
      </c>
      <c r="E14" s="62" t="s">
        <v>15</v>
      </c>
      <c r="F14" s="205"/>
    </row>
    <row r="15" spans="2:6" ht="20.100000000000001" customHeight="1" thickBot="1" x14ac:dyDescent="0.3">
      <c r="B15" s="194"/>
      <c r="C15" s="128" t="s">
        <v>49</v>
      </c>
      <c r="D15" s="65">
        <f>SUM(D4:D14)</f>
        <v>28000</v>
      </c>
      <c r="E15" s="129"/>
      <c r="F15" s="205"/>
    </row>
    <row r="16" spans="2:6" ht="20.100000000000001" customHeight="1" x14ac:dyDescent="0.25">
      <c r="B16" s="192" t="s">
        <v>46</v>
      </c>
      <c r="C16" s="131" t="s">
        <v>160</v>
      </c>
      <c r="D16" s="130">
        <v>3000</v>
      </c>
      <c r="E16" s="60" t="s">
        <v>41</v>
      </c>
      <c r="F16" s="205"/>
    </row>
    <row r="17" spans="2:6" ht="20.100000000000001" customHeight="1" x14ac:dyDescent="0.25">
      <c r="B17" s="193"/>
      <c r="C17" s="79" t="s">
        <v>161</v>
      </c>
      <c r="D17" s="46">
        <v>4000</v>
      </c>
      <c r="E17" s="115" t="s">
        <v>11</v>
      </c>
      <c r="F17" s="205"/>
    </row>
    <row r="18" spans="2:6" ht="20.100000000000001" customHeight="1" x14ac:dyDescent="0.25">
      <c r="B18" s="193"/>
      <c r="C18" s="78" t="s">
        <v>162</v>
      </c>
      <c r="D18" s="49">
        <v>5000</v>
      </c>
      <c r="E18" s="62" t="s">
        <v>13</v>
      </c>
      <c r="F18" s="205"/>
    </row>
    <row r="19" spans="2:6" ht="20.100000000000001" customHeight="1" x14ac:dyDescent="0.25">
      <c r="B19" s="193"/>
      <c r="C19" s="78" t="s">
        <v>163</v>
      </c>
      <c r="D19" s="49">
        <v>1000</v>
      </c>
      <c r="E19" s="62" t="s">
        <v>15</v>
      </c>
      <c r="F19" s="205"/>
    </row>
    <row r="20" spans="2:6" ht="15.75" thickBot="1" x14ac:dyDescent="0.3">
      <c r="B20" s="194"/>
      <c r="C20" s="128" t="s">
        <v>49</v>
      </c>
      <c r="D20" s="65">
        <f>SUM(D16:D19)</f>
        <v>13000</v>
      </c>
      <c r="E20" s="129"/>
      <c r="F20" s="206"/>
    </row>
    <row r="21" spans="2:6" ht="15.75" thickBot="1" x14ac:dyDescent="0.3">
      <c r="B21" s="132"/>
      <c r="C21" s="122" t="s">
        <v>50</v>
      </c>
      <c r="D21" s="121">
        <f>D15+D20</f>
        <v>41000</v>
      </c>
      <c r="E21" s="210"/>
      <c r="F21" s="182"/>
    </row>
    <row r="22" spans="2:6" x14ac:dyDescent="0.25">
      <c r="F22" s="2"/>
    </row>
  </sheetData>
  <mergeCells count="6">
    <mergeCell ref="E21:F21"/>
    <mergeCell ref="F4:F20"/>
    <mergeCell ref="B1:F1"/>
    <mergeCell ref="B2:F2"/>
    <mergeCell ref="B4:B15"/>
    <mergeCell ref="B16:B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I14" sqref="I14"/>
    </sheetView>
  </sheetViews>
  <sheetFormatPr defaultRowHeight="15" x14ac:dyDescent="0.25"/>
  <cols>
    <col min="3" max="3" width="30.85546875" customWidth="1"/>
    <col min="5" max="5" width="38.5703125" customWidth="1"/>
    <col min="6" max="6" width="18.42578125" customWidth="1"/>
  </cols>
  <sheetData>
    <row r="1" spans="2:6" ht="15.75" thickBot="1" x14ac:dyDescent="0.3">
      <c r="B1" s="189" t="s">
        <v>919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2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192" t="s">
        <v>48</v>
      </c>
      <c r="C4" s="79" t="s">
        <v>164</v>
      </c>
      <c r="D4" s="46">
        <v>4000</v>
      </c>
      <c r="E4" s="47" t="s">
        <v>1</v>
      </c>
      <c r="F4" s="195" t="s">
        <v>51</v>
      </c>
    </row>
    <row r="5" spans="2:6" ht="20.100000000000001" customHeight="1" x14ac:dyDescent="0.25">
      <c r="B5" s="193"/>
      <c r="C5" s="79" t="s">
        <v>165</v>
      </c>
      <c r="D5" s="46">
        <v>1000</v>
      </c>
      <c r="E5" s="47" t="s">
        <v>132</v>
      </c>
      <c r="F5" s="196"/>
    </row>
    <row r="6" spans="2:6" ht="20.100000000000001" customHeight="1" x14ac:dyDescent="0.25">
      <c r="B6" s="193"/>
      <c r="C6" s="78" t="s">
        <v>166</v>
      </c>
      <c r="D6" s="49">
        <v>1000</v>
      </c>
      <c r="E6" s="50" t="s">
        <v>54</v>
      </c>
      <c r="F6" s="196"/>
    </row>
    <row r="7" spans="2:6" ht="20.100000000000001" customHeight="1" x14ac:dyDescent="0.25">
      <c r="B7" s="193"/>
      <c r="C7" s="78" t="s">
        <v>167</v>
      </c>
      <c r="D7" s="49">
        <v>1000</v>
      </c>
      <c r="E7" s="50" t="s">
        <v>19</v>
      </c>
      <c r="F7" s="196"/>
    </row>
    <row r="8" spans="2:6" ht="20.100000000000001" customHeight="1" x14ac:dyDescent="0.25">
      <c r="B8" s="193"/>
      <c r="C8" s="79" t="s">
        <v>168</v>
      </c>
      <c r="D8" s="46">
        <v>3000</v>
      </c>
      <c r="E8" s="47" t="s">
        <v>21</v>
      </c>
      <c r="F8" s="196"/>
    </row>
    <row r="9" spans="2:6" ht="20.100000000000001" customHeight="1" x14ac:dyDescent="0.25">
      <c r="B9" s="193"/>
      <c r="C9" s="78" t="s">
        <v>169</v>
      </c>
      <c r="D9" s="49">
        <v>1000</v>
      </c>
      <c r="E9" s="50" t="s">
        <v>32</v>
      </c>
      <c r="F9" s="196"/>
    </row>
    <row r="10" spans="2:6" ht="20.100000000000001" customHeight="1" x14ac:dyDescent="0.25">
      <c r="B10" s="193"/>
      <c r="C10" s="79" t="s">
        <v>170</v>
      </c>
      <c r="D10" s="46">
        <v>4000</v>
      </c>
      <c r="E10" s="47" t="s">
        <v>23</v>
      </c>
      <c r="F10" s="196"/>
    </row>
    <row r="11" spans="2:6" ht="20.100000000000001" customHeight="1" x14ac:dyDescent="0.25">
      <c r="B11" s="193"/>
      <c r="C11" s="79" t="s">
        <v>171</v>
      </c>
      <c r="D11" s="46">
        <v>1000</v>
      </c>
      <c r="E11" s="47" t="s">
        <v>9</v>
      </c>
      <c r="F11" s="196"/>
    </row>
    <row r="12" spans="2:6" ht="20.100000000000001" customHeight="1" x14ac:dyDescent="0.25">
      <c r="B12" s="193"/>
      <c r="C12" s="79" t="s">
        <v>172</v>
      </c>
      <c r="D12" s="46">
        <v>2000</v>
      </c>
      <c r="E12" s="47" t="s">
        <v>11</v>
      </c>
      <c r="F12" s="196"/>
    </row>
    <row r="13" spans="2:6" ht="20.100000000000001" customHeight="1" x14ac:dyDescent="0.25">
      <c r="B13" s="193"/>
      <c r="C13" s="78" t="s">
        <v>173</v>
      </c>
      <c r="D13" s="49">
        <v>2000</v>
      </c>
      <c r="E13" s="50" t="s">
        <v>13</v>
      </c>
      <c r="F13" s="196"/>
    </row>
    <row r="14" spans="2:6" ht="20.100000000000001" customHeight="1" x14ac:dyDescent="0.25">
      <c r="B14" s="193"/>
      <c r="C14" s="79" t="s">
        <v>174</v>
      </c>
      <c r="D14" s="46">
        <v>2000</v>
      </c>
      <c r="E14" s="47" t="s">
        <v>42</v>
      </c>
      <c r="F14" s="196"/>
    </row>
    <row r="15" spans="2:6" ht="15.75" thickBot="1" x14ac:dyDescent="0.3">
      <c r="B15" s="194"/>
      <c r="C15" s="59" t="s">
        <v>49</v>
      </c>
      <c r="D15" s="55">
        <f>SUM(D4:D14)</f>
        <v>22000</v>
      </c>
      <c r="E15" s="55"/>
      <c r="F15" s="197"/>
    </row>
    <row r="16" spans="2:6" ht="15.75" thickBot="1" x14ac:dyDescent="0.3">
      <c r="B16" s="132"/>
      <c r="C16" s="122" t="s">
        <v>50</v>
      </c>
      <c r="D16" s="121">
        <f>D15</f>
        <v>22000</v>
      </c>
      <c r="E16" s="210"/>
      <c r="F16" s="18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</sheetData>
  <mergeCells count="5">
    <mergeCell ref="E16:F16"/>
    <mergeCell ref="F4:F15"/>
    <mergeCell ref="B1:F1"/>
    <mergeCell ref="B2:F2"/>
    <mergeCell ref="B4:B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I9" sqref="I9"/>
    </sheetView>
  </sheetViews>
  <sheetFormatPr defaultRowHeight="15" x14ac:dyDescent="0.25"/>
  <cols>
    <col min="3" max="3" width="31.140625" customWidth="1"/>
    <col min="5" max="5" width="35.140625" customWidth="1"/>
    <col min="6" max="6" width="18.140625" customWidth="1"/>
  </cols>
  <sheetData>
    <row r="1" spans="2:6" ht="15.75" thickBot="1" x14ac:dyDescent="0.3">
      <c r="B1" s="189" t="s">
        <v>939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2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192" t="s">
        <v>46</v>
      </c>
      <c r="C4" s="79" t="s">
        <v>186</v>
      </c>
      <c r="D4" s="46">
        <v>10000</v>
      </c>
      <c r="E4" s="111" t="s">
        <v>1</v>
      </c>
      <c r="F4" s="204" t="s">
        <v>51</v>
      </c>
    </row>
    <row r="5" spans="2:6" ht="20.100000000000001" customHeight="1" x14ac:dyDescent="0.25">
      <c r="B5" s="193"/>
      <c r="C5" s="78" t="s">
        <v>175</v>
      </c>
      <c r="D5" s="49">
        <v>4000</v>
      </c>
      <c r="E5" s="56" t="s">
        <v>7</v>
      </c>
      <c r="F5" s="205"/>
    </row>
    <row r="6" spans="2:6" ht="20.100000000000001" customHeight="1" x14ac:dyDescent="0.25">
      <c r="B6" s="193"/>
      <c r="C6" s="79" t="s">
        <v>176</v>
      </c>
      <c r="D6" s="46">
        <v>2000</v>
      </c>
      <c r="E6" s="111" t="s">
        <v>9</v>
      </c>
      <c r="F6" s="205"/>
    </row>
    <row r="7" spans="2:6" ht="20.100000000000001" customHeight="1" x14ac:dyDescent="0.25">
      <c r="B7" s="193"/>
      <c r="C7" s="79" t="s">
        <v>177</v>
      </c>
      <c r="D7" s="46">
        <v>2000</v>
      </c>
      <c r="E7" s="111" t="s">
        <v>11</v>
      </c>
      <c r="F7" s="205"/>
    </row>
    <row r="8" spans="2:6" ht="20.100000000000001" customHeight="1" x14ac:dyDescent="0.25">
      <c r="B8" s="193"/>
      <c r="C8" s="78" t="s">
        <v>178</v>
      </c>
      <c r="D8" s="49">
        <v>1000</v>
      </c>
      <c r="E8" s="56" t="s">
        <v>15</v>
      </c>
      <c r="F8" s="205"/>
    </row>
    <row r="9" spans="2:6" ht="20.100000000000001" customHeight="1" thickBot="1" x14ac:dyDescent="0.3">
      <c r="B9" s="194"/>
      <c r="C9" s="59" t="s">
        <v>49</v>
      </c>
      <c r="D9" s="55">
        <f>SUM(D4:D8)</f>
        <v>19000</v>
      </c>
      <c r="E9" s="101"/>
      <c r="F9" s="205"/>
    </row>
    <row r="10" spans="2:6" ht="20.100000000000001" customHeight="1" x14ac:dyDescent="0.25">
      <c r="B10" s="192" t="s">
        <v>48</v>
      </c>
      <c r="C10" s="79" t="s">
        <v>179</v>
      </c>
      <c r="D10" s="46">
        <v>3000</v>
      </c>
      <c r="E10" s="111" t="s">
        <v>1</v>
      </c>
      <c r="F10" s="205"/>
    </row>
    <row r="11" spans="2:6" ht="20.100000000000001" customHeight="1" x14ac:dyDescent="0.25">
      <c r="B11" s="193"/>
      <c r="C11" s="79" t="s">
        <v>180</v>
      </c>
      <c r="D11" s="46">
        <v>3000</v>
      </c>
      <c r="E11" s="111" t="s">
        <v>21</v>
      </c>
      <c r="F11" s="205"/>
    </row>
    <row r="12" spans="2:6" ht="20.100000000000001" customHeight="1" x14ac:dyDescent="0.25">
      <c r="B12" s="193"/>
      <c r="C12" s="78" t="s">
        <v>181</v>
      </c>
      <c r="D12" s="49">
        <v>2000</v>
      </c>
      <c r="E12" s="56" t="s">
        <v>32</v>
      </c>
      <c r="F12" s="205"/>
    </row>
    <row r="13" spans="2:6" ht="20.100000000000001" customHeight="1" x14ac:dyDescent="0.25">
      <c r="B13" s="193"/>
      <c r="C13" s="79" t="s">
        <v>182</v>
      </c>
      <c r="D13" s="46">
        <v>5000</v>
      </c>
      <c r="E13" s="111" t="s">
        <v>23</v>
      </c>
      <c r="F13" s="205"/>
    </row>
    <row r="14" spans="2:6" ht="20.100000000000001" customHeight="1" x14ac:dyDescent="0.25">
      <c r="B14" s="193"/>
      <c r="C14" s="79" t="s">
        <v>183</v>
      </c>
      <c r="D14" s="46">
        <v>1000</v>
      </c>
      <c r="E14" s="111" t="s">
        <v>9</v>
      </c>
      <c r="F14" s="205"/>
    </row>
    <row r="15" spans="2:6" ht="20.100000000000001" customHeight="1" x14ac:dyDescent="0.25">
      <c r="B15" s="193"/>
      <c r="C15" s="78" t="s">
        <v>184</v>
      </c>
      <c r="D15" s="49">
        <v>2000</v>
      </c>
      <c r="E15" s="56" t="s">
        <v>13</v>
      </c>
      <c r="F15" s="205"/>
    </row>
    <row r="16" spans="2:6" ht="20.100000000000001" customHeight="1" x14ac:dyDescent="0.25">
      <c r="B16" s="193"/>
      <c r="C16" s="78" t="s">
        <v>185</v>
      </c>
      <c r="D16" s="49">
        <v>2000</v>
      </c>
      <c r="E16" s="56" t="s">
        <v>15</v>
      </c>
      <c r="F16" s="205"/>
    </row>
    <row r="17" spans="2:6" ht="15.75" thickBot="1" x14ac:dyDescent="0.3">
      <c r="B17" s="194"/>
      <c r="C17" s="110" t="s">
        <v>49</v>
      </c>
      <c r="D17" s="87">
        <f>SUM(D10:D16)</f>
        <v>18000</v>
      </c>
      <c r="E17" s="133"/>
      <c r="F17" s="206"/>
    </row>
    <row r="18" spans="2:6" ht="15.75" thickBot="1" x14ac:dyDescent="0.3">
      <c r="B18" s="85"/>
      <c r="C18" s="134" t="s">
        <v>50</v>
      </c>
      <c r="D18" s="74">
        <f>D9+D17</f>
        <v>37000</v>
      </c>
      <c r="E18" s="181"/>
      <c r="F18" s="182"/>
    </row>
    <row r="19" spans="2:6" x14ac:dyDescent="0.25">
      <c r="B19" s="1"/>
    </row>
    <row r="20" spans="2:6" x14ac:dyDescent="0.25">
      <c r="B20" s="1"/>
    </row>
  </sheetData>
  <mergeCells count="6">
    <mergeCell ref="E18:F18"/>
    <mergeCell ref="B1:F1"/>
    <mergeCell ref="B2:F2"/>
    <mergeCell ref="B4:B9"/>
    <mergeCell ref="B10:B17"/>
    <mergeCell ref="F4:F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I20" sqref="I20"/>
    </sheetView>
  </sheetViews>
  <sheetFormatPr defaultRowHeight="15" x14ac:dyDescent="0.25"/>
  <cols>
    <col min="3" max="3" width="32.5703125" customWidth="1"/>
    <col min="4" max="4" width="12.85546875" customWidth="1"/>
    <col min="5" max="5" width="43.7109375" customWidth="1"/>
    <col min="6" max="6" width="13.85546875" customWidth="1"/>
  </cols>
  <sheetData>
    <row r="1" spans="2:6" ht="15.75" thickBot="1" x14ac:dyDescent="0.3">
      <c r="B1" s="189" t="s">
        <v>924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15" customHeight="1" x14ac:dyDescent="0.25">
      <c r="B4" s="192" t="s">
        <v>48</v>
      </c>
      <c r="C4" s="79" t="s">
        <v>280</v>
      </c>
      <c r="D4" s="46">
        <v>4000</v>
      </c>
      <c r="E4" s="111" t="s">
        <v>1</v>
      </c>
      <c r="F4" s="204" t="s">
        <v>51</v>
      </c>
    </row>
    <row r="5" spans="2:6" ht="21" x14ac:dyDescent="0.25">
      <c r="B5" s="193"/>
      <c r="C5" s="78" t="s">
        <v>281</v>
      </c>
      <c r="D5" s="49">
        <v>1000</v>
      </c>
      <c r="E5" s="56" t="s">
        <v>54</v>
      </c>
      <c r="F5" s="205"/>
    </row>
    <row r="6" spans="2:6" x14ac:dyDescent="0.25">
      <c r="B6" s="193"/>
      <c r="C6" s="79" t="s">
        <v>282</v>
      </c>
      <c r="D6" s="46">
        <v>21000</v>
      </c>
      <c r="E6" s="111" t="s">
        <v>21</v>
      </c>
      <c r="F6" s="205"/>
    </row>
    <row r="7" spans="2:6" x14ac:dyDescent="0.25">
      <c r="B7" s="193"/>
      <c r="C7" s="78" t="s">
        <v>283</v>
      </c>
      <c r="D7" s="49">
        <v>6000</v>
      </c>
      <c r="E7" s="56" t="s">
        <v>32</v>
      </c>
      <c r="F7" s="205"/>
    </row>
    <row r="8" spans="2:6" x14ac:dyDescent="0.25">
      <c r="B8" s="193"/>
      <c r="C8" s="79" t="s">
        <v>284</v>
      </c>
      <c r="D8" s="46">
        <v>24000</v>
      </c>
      <c r="E8" s="111" t="s">
        <v>23</v>
      </c>
      <c r="F8" s="205"/>
    </row>
    <row r="9" spans="2:6" x14ac:dyDescent="0.25">
      <c r="B9" s="193"/>
      <c r="C9" s="79" t="s">
        <v>285</v>
      </c>
      <c r="D9" s="46">
        <v>3000</v>
      </c>
      <c r="E9" s="111" t="s">
        <v>9</v>
      </c>
      <c r="F9" s="205"/>
    </row>
    <row r="10" spans="2:6" x14ac:dyDescent="0.25">
      <c r="B10" s="193"/>
      <c r="C10" s="78" t="s">
        <v>286</v>
      </c>
      <c r="D10" s="49">
        <v>4000</v>
      </c>
      <c r="E10" s="56" t="s">
        <v>15</v>
      </c>
      <c r="F10" s="205"/>
    </row>
    <row r="11" spans="2:6" ht="15.75" thickBot="1" x14ac:dyDescent="0.3">
      <c r="B11" s="194"/>
      <c r="C11" s="59" t="s">
        <v>49</v>
      </c>
      <c r="D11" s="55">
        <f>SUM(D4:D10)</f>
        <v>63000</v>
      </c>
      <c r="E11" s="101"/>
      <c r="F11" s="205"/>
    </row>
    <row r="12" spans="2:6" ht="18" customHeight="1" x14ac:dyDescent="0.25">
      <c r="B12" s="192" t="s">
        <v>46</v>
      </c>
      <c r="C12" s="79" t="s">
        <v>287</v>
      </c>
      <c r="D12" s="46">
        <v>3000</v>
      </c>
      <c r="E12" s="111" t="s">
        <v>1</v>
      </c>
      <c r="F12" s="205"/>
    </row>
    <row r="13" spans="2:6" ht="21" x14ac:dyDescent="0.25">
      <c r="B13" s="193"/>
      <c r="C13" s="78" t="s">
        <v>288</v>
      </c>
      <c r="D13" s="49">
        <v>3000</v>
      </c>
      <c r="E13" s="56" t="s">
        <v>54</v>
      </c>
      <c r="F13" s="205"/>
    </row>
    <row r="14" spans="2:6" x14ac:dyDescent="0.25">
      <c r="B14" s="193"/>
      <c r="C14" s="79" t="s">
        <v>289</v>
      </c>
      <c r="D14" s="46">
        <v>6000</v>
      </c>
      <c r="E14" s="111" t="s">
        <v>21</v>
      </c>
      <c r="F14" s="205"/>
    </row>
    <row r="15" spans="2:6" ht="15" customHeight="1" x14ac:dyDescent="0.25">
      <c r="B15" s="193"/>
      <c r="C15" s="79" t="s">
        <v>290</v>
      </c>
      <c r="D15" s="46">
        <v>10000</v>
      </c>
      <c r="E15" s="111" t="s">
        <v>23</v>
      </c>
      <c r="F15" s="205"/>
    </row>
    <row r="16" spans="2:6" x14ac:dyDescent="0.25">
      <c r="B16" s="193"/>
      <c r="C16" s="79" t="s">
        <v>291</v>
      </c>
      <c r="D16" s="46">
        <v>3000</v>
      </c>
      <c r="E16" s="111" t="s">
        <v>9</v>
      </c>
      <c r="F16" s="205"/>
    </row>
    <row r="17" spans="2:6" x14ac:dyDescent="0.25">
      <c r="B17" s="193"/>
      <c r="C17" s="78" t="s">
        <v>292</v>
      </c>
      <c r="D17" s="49">
        <v>4000</v>
      </c>
      <c r="E17" s="56" t="s">
        <v>15</v>
      </c>
      <c r="F17" s="205"/>
    </row>
    <row r="18" spans="2:6" ht="15.75" thickBot="1" x14ac:dyDescent="0.3">
      <c r="B18" s="194"/>
      <c r="C18" s="110" t="s">
        <v>49</v>
      </c>
      <c r="D18" s="87">
        <f>SUM(D12:D17)</f>
        <v>29000</v>
      </c>
      <c r="E18" s="133"/>
      <c r="F18" s="206"/>
    </row>
    <row r="19" spans="2:6" ht="15.75" thickBot="1" x14ac:dyDescent="0.3">
      <c r="B19" s="84"/>
      <c r="C19" s="134" t="s">
        <v>50</v>
      </c>
      <c r="D19" s="74">
        <f>D11+D18</f>
        <v>92000</v>
      </c>
      <c r="E19" s="181"/>
      <c r="F19" s="182"/>
    </row>
  </sheetData>
  <mergeCells count="6">
    <mergeCell ref="E19:F19"/>
    <mergeCell ref="F4:F18"/>
    <mergeCell ref="B1:F1"/>
    <mergeCell ref="B2:F2"/>
    <mergeCell ref="B4:B11"/>
    <mergeCell ref="B12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H8" sqref="H8"/>
    </sheetView>
  </sheetViews>
  <sheetFormatPr defaultRowHeight="15" x14ac:dyDescent="0.25"/>
  <cols>
    <col min="3" max="3" width="36.5703125" customWidth="1"/>
    <col min="5" max="5" width="30.7109375" customWidth="1"/>
    <col min="6" max="6" width="16.140625" customWidth="1"/>
  </cols>
  <sheetData>
    <row r="1" spans="2:6" ht="15.75" thickBot="1" x14ac:dyDescent="0.3">
      <c r="B1" s="189" t="s">
        <v>940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2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192" t="s">
        <v>48</v>
      </c>
      <c r="C4" s="79" t="s">
        <v>187</v>
      </c>
      <c r="D4" s="46">
        <v>7000</v>
      </c>
      <c r="E4" s="111" t="s">
        <v>1</v>
      </c>
      <c r="F4" s="204" t="s">
        <v>51</v>
      </c>
    </row>
    <row r="5" spans="2:6" ht="20.100000000000001" customHeight="1" x14ac:dyDescent="0.25">
      <c r="B5" s="193"/>
      <c r="C5" s="79" t="s">
        <v>188</v>
      </c>
      <c r="D5" s="46">
        <v>2000</v>
      </c>
      <c r="E5" s="111" t="s">
        <v>132</v>
      </c>
      <c r="F5" s="205"/>
    </row>
    <row r="6" spans="2:6" ht="20.100000000000001" customHeight="1" x14ac:dyDescent="0.25">
      <c r="B6" s="193"/>
      <c r="C6" s="78" t="s">
        <v>189</v>
      </c>
      <c r="D6" s="49">
        <v>2000</v>
      </c>
      <c r="E6" s="56" t="s">
        <v>7</v>
      </c>
      <c r="F6" s="205"/>
    </row>
    <row r="7" spans="2:6" ht="20.100000000000001" customHeight="1" x14ac:dyDescent="0.25">
      <c r="B7" s="193"/>
      <c r="C7" s="79" t="s">
        <v>190</v>
      </c>
      <c r="D7" s="46">
        <v>15000</v>
      </c>
      <c r="E7" s="111" t="s">
        <v>21</v>
      </c>
      <c r="F7" s="205"/>
    </row>
    <row r="8" spans="2:6" ht="20.100000000000001" customHeight="1" x14ac:dyDescent="0.25">
      <c r="B8" s="193"/>
      <c r="C8" s="78" t="s">
        <v>191</v>
      </c>
      <c r="D8" s="49">
        <v>3000</v>
      </c>
      <c r="E8" s="56" t="s">
        <v>32</v>
      </c>
      <c r="F8" s="205"/>
    </row>
    <row r="9" spans="2:6" ht="20.100000000000001" customHeight="1" x14ac:dyDescent="0.25">
      <c r="B9" s="193"/>
      <c r="C9" s="79" t="s">
        <v>192</v>
      </c>
      <c r="D9" s="46">
        <v>39000</v>
      </c>
      <c r="E9" s="111" t="s">
        <v>23</v>
      </c>
      <c r="F9" s="205"/>
    </row>
    <row r="10" spans="2:6" ht="20.100000000000001" customHeight="1" x14ac:dyDescent="0.25">
      <c r="B10" s="193"/>
      <c r="C10" s="79" t="s">
        <v>193</v>
      </c>
      <c r="D10" s="46">
        <v>3000</v>
      </c>
      <c r="E10" s="111" t="s">
        <v>9</v>
      </c>
      <c r="F10" s="205"/>
    </row>
    <row r="11" spans="2:6" ht="20.100000000000001" customHeight="1" x14ac:dyDescent="0.25">
      <c r="B11" s="193"/>
      <c r="C11" s="79" t="s">
        <v>194</v>
      </c>
      <c r="D11" s="46">
        <v>1000</v>
      </c>
      <c r="E11" s="111" t="s">
        <v>11</v>
      </c>
      <c r="F11" s="205"/>
    </row>
    <row r="12" spans="2:6" ht="20.100000000000001" customHeight="1" x14ac:dyDescent="0.25">
      <c r="B12" s="193"/>
      <c r="C12" s="78" t="s">
        <v>195</v>
      </c>
      <c r="D12" s="49">
        <v>1000</v>
      </c>
      <c r="E12" s="56" t="s">
        <v>13</v>
      </c>
      <c r="F12" s="205"/>
    </row>
    <row r="13" spans="2:6" ht="20.100000000000001" customHeight="1" x14ac:dyDescent="0.25">
      <c r="B13" s="193"/>
      <c r="C13" s="79" t="s">
        <v>196</v>
      </c>
      <c r="D13" s="46">
        <v>4000</v>
      </c>
      <c r="E13" s="111" t="s">
        <v>42</v>
      </c>
      <c r="F13" s="205"/>
    </row>
    <row r="14" spans="2:6" ht="20.100000000000001" customHeight="1" x14ac:dyDescent="0.25">
      <c r="B14" s="193"/>
      <c r="C14" s="78" t="s">
        <v>197</v>
      </c>
      <c r="D14" s="49">
        <v>1000</v>
      </c>
      <c r="E14" s="56" t="s">
        <v>15</v>
      </c>
      <c r="F14" s="205"/>
    </row>
    <row r="15" spans="2:6" ht="20.100000000000001" customHeight="1" thickBot="1" x14ac:dyDescent="0.3">
      <c r="B15" s="194"/>
      <c r="C15" s="59" t="s">
        <v>49</v>
      </c>
      <c r="D15" s="55">
        <f>SUM(D4:D14)</f>
        <v>78000</v>
      </c>
      <c r="E15" s="101"/>
      <c r="F15" s="205"/>
    </row>
    <row r="16" spans="2:6" ht="20.100000000000001" customHeight="1" x14ac:dyDescent="0.25">
      <c r="B16" s="192" t="s">
        <v>46</v>
      </c>
      <c r="C16" s="79" t="s">
        <v>198</v>
      </c>
      <c r="D16" s="46">
        <v>8000</v>
      </c>
      <c r="E16" s="111" t="s">
        <v>1</v>
      </c>
      <c r="F16" s="205"/>
    </row>
    <row r="17" spans="2:6" ht="20.100000000000001" customHeight="1" x14ac:dyDescent="0.25">
      <c r="B17" s="193"/>
      <c r="C17" s="79" t="s">
        <v>199</v>
      </c>
      <c r="D17" s="46">
        <v>5000</v>
      </c>
      <c r="E17" s="111" t="s">
        <v>21</v>
      </c>
      <c r="F17" s="205"/>
    </row>
    <row r="18" spans="2:6" ht="20.100000000000001" customHeight="1" x14ac:dyDescent="0.25">
      <c r="B18" s="193"/>
      <c r="C18" s="78" t="s">
        <v>200</v>
      </c>
      <c r="D18" s="49">
        <v>2000</v>
      </c>
      <c r="E18" s="56" t="s">
        <v>32</v>
      </c>
      <c r="F18" s="205"/>
    </row>
    <row r="19" spans="2:6" ht="20.100000000000001" customHeight="1" x14ac:dyDescent="0.25">
      <c r="B19" s="193"/>
      <c r="C19" s="79" t="s">
        <v>201</v>
      </c>
      <c r="D19" s="46">
        <v>8000</v>
      </c>
      <c r="E19" s="111" t="s">
        <v>23</v>
      </c>
      <c r="F19" s="205"/>
    </row>
    <row r="20" spans="2:6" ht="20.100000000000001" customHeight="1" x14ac:dyDescent="0.25">
      <c r="B20" s="193"/>
      <c r="C20" s="79" t="s">
        <v>202</v>
      </c>
      <c r="D20" s="46">
        <v>2000</v>
      </c>
      <c r="E20" s="111" t="s">
        <v>9</v>
      </c>
      <c r="F20" s="205"/>
    </row>
    <row r="21" spans="2:6" ht="20.100000000000001" customHeight="1" x14ac:dyDescent="0.25">
      <c r="B21" s="193"/>
      <c r="C21" s="79" t="s">
        <v>203</v>
      </c>
      <c r="D21" s="46">
        <v>1000</v>
      </c>
      <c r="E21" s="111" t="s">
        <v>11</v>
      </c>
      <c r="F21" s="205"/>
    </row>
    <row r="22" spans="2:6" ht="20.100000000000001" customHeight="1" x14ac:dyDescent="0.25">
      <c r="B22" s="193"/>
      <c r="C22" s="78" t="s">
        <v>204</v>
      </c>
      <c r="D22" s="49">
        <v>1000</v>
      </c>
      <c r="E22" s="56" t="s">
        <v>13</v>
      </c>
      <c r="F22" s="205"/>
    </row>
    <row r="23" spans="2:6" ht="26.25" customHeight="1" x14ac:dyDescent="0.25">
      <c r="B23" s="193"/>
      <c r="C23" s="79" t="s">
        <v>205</v>
      </c>
      <c r="D23" s="46">
        <v>2000</v>
      </c>
      <c r="E23" s="111" t="s">
        <v>42</v>
      </c>
      <c r="F23" s="205"/>
    </row>
    <row r="24" spans="2:6" ht="15.75" thickBot="1" x14ac:dyDescent="0.3">
      <c r="B24" s="194"/>
      <c r="C24" s="110" t="s">
        <v>49</v>
      </c>
      <c r="D24" s="87">
        <f>SUM(D16:D23)</f>
        <v>29000</v>
      </c>
      <c r="E24" s="133"/>
      <c r="F24" s="205"/>
    </row>
    <row r="25" spans="2:6" ht="15.75" thickBot="1" x14ac:dyDescent="0.3">
      <c r="B25" s="85"/>
      <c r="C25" s="73" t="s">
        <v>50</v>
      </c>
      <c r="D25" s="74">
        <f>D15+D24</f>
        <v>107000</v>
      </c>
      <c r="E25" s="181"/>
      <c r="F25" s="182"/>
    </row>
  </sheetData>
  <mergeCells count="6">
    <mergeCell ref="E25:F25"/>
    <mergeCell ref="B1:F1"/>
    <mergeCell ref="B2:F2"/>
    <mergeCell ref="B4:B15"/>
    <mergeCell ref="B16:B24"/>
    <mergeCell ref="F4:F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I12" sqref="I12"/>
    </sheetView>
  </sheetViews>
  <sheetFormatPr defaultRowHeight="15" x14ac:dyDescent="0.25"/>
  <cols>
    <col min="3" max="3" width="35.140625" customWidth="1"/>
    <col min="5" max="5" width="45.85546875" customWidth="1"/>
    <col min="6" max="6" width="18.7109375" customWidth="1"/>
  </cols>
  <sheetData>
    <row r="1" spans="2:6" ht="15.75" thickBot="1" x14ac:dyDescent="0.3">
      <c r="B1" s="189" t="s">
        <v>920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27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207" t="s">
        <v>48</v>
      </c>
      <c r="C4" s="123" t="s">
        <v>206</v>
      </c>
      <c r="D4" s="91">
        <v>5000</v>
      </c>
      <c r="E4" s="113" t="s">
        <v>1</v>
      </c>
      <c r="F4" s="204" t="s">
        <v>51</v>
      </c>
    </row>
    <row r="5" spans="2:6" ht="20.100000000000001" customHeight="1" x14ac:dyDescent="0.25">
      <c r="B5" s="208"/>
      <c r="C5" s="48" t="s">
        <v>207</v>
      </c>
      <c r="D5" s="49">
        <v>1000</v>
      </c>
      <c r="E5" s="56" t="s">
        <v>54</v>
      </c>
      <c r="F5" s="205"/>
    </row>
    <row r="6" spans="2:6" ht="20.100000000000001" customHeight="1" x14ac:dyDescent="0.25">
      <c r="B6" s="208"/>
      <c r="C6" s="48" t="s">
        <v>208</v>
      </c>
      <c r="D6" s="49">
        <v>1000</v>
      </c>
      <c r="E6" s="56" t="s">
        <v>7</v>
      </c>
      <c r="F6" s="205"/>
    </row>
    <row r="7" spans="2:6" ht="20.100000000000001" customHeight="1" x14ac:dyDescent="0.25">
      <c r="B7" s="208"/>
      <c r="C7" s="45" t="s">
        <v>209</v>
      </c>
      <c r="D7" s="46">
        <v>5000</v>
      </c>
      <c r="E7" s="111" t="s">
        <v>21</v>
      </c>
      <c r="F7" s="205"/>
    </row>
    <row r="8" spans="2:6" ht="20.100000000000001" customHeight="1" x14ac:dyDescent="0.25">
      <c r="B8" s="208"/>
      <c r="C8" s="48" t="s">
        <v>210</v>
      </c>
      <c r="D8" s="49">
        <v>2000</v>
      </c>
      <c r="E8" s="56" t="s">
        <v>32</v>
      </c>
      <c r="F8" s="205"/>
    </row>
    <row r="9" spans="2:6" ht="20.100000000000001" customHeight="1" x14ac:dyDescent="0.25">
      <c r="B9" s="208"/>
      <c r="C9" s="45" t="s">
        <v>211</v>
      </c>
      <c r="D9" s="46">
        <v>31000</v>
      </c>
      <c r="E9" s="111" t="s">
        <v>23</v>
      </c>
      <c r="F9" s="205"/>
    </row>
    <row r="10" spans="2:6" ht="20.100000000000001" customHeight="1" x14ac:dyDescent="0.25">
      <c r="B10" s="208"/>
      <c r="C10" s="45" t="s">
        <v>212</v>
      </c>
      <c r="D10" s="46">
        <v>2000</v>
      </c>
      <c r="E10" s="111" t="s">
        <v>9</v>
      </c>
      <c r="F10" s="205"/>
    </row>
    <row r="11" spans="2:6" ht="20.100000000000001" customHeight="1" x14ac:dyDescent="0.25">
      <c r="B11" s="208"/>
      <c r="C11" s="45" t="s">
        <v>213</v>
      </c>
      <c r="D11" s="46">
        <v>1000</v>
      </c>
      <c r="E11" s="111" t="s">
        <v>11</v>
      </c>
      <c r="F11" s="205"/>
    </row>
    <row r="12" spans="2:6" ht="20.100000000000001" customHeight="1" x14ac:dyDescent="0.25">
      <c r="B12" s="208"/>
      <c r="C12" s="48" t="s">
        <v>214</v>
      </c>
      <c r="D12" s="49">
        <v>1000</v>
      </c>
      <c r="E12" s="56" t="s">
        <v>13</v>
      </c>
      <c r="F12" s="205"/>
    </row>
    <row r="13" spans="2:6" ht="20.100000000000001" customHeight="1" x14ac:dyDescent="0.25">
      <c r="B13" s="208"/>
      <c r="C13" s="48" t="s">
        <v>215</v>
      </c>
      <c r="D13" s="49">
        <v>1000</v>
      </c>
      <c r="E13" s="56" t="s">
        <v>15</v>
      </c>
      <c r="F13" s="205"/>
    </row>
    <row r="14" spans="2:6" ht="20.100000000000001" customHeight="1" thickBot="1" x14ac:dyDescent="0.3">
      <c r="B14" s="209"/>
      <c r="C14" s="54" t="s">
        <v>49</v>
      </c>
      <c r="D14" s="55">
        <f>SUM(D3:D13)</f>
        <v>50000</v>
      </c>
      <c r="E14" s="101"/>
      <c r="F14" s="205"/>
    </row>
    <row r="15" spans="2:6" ht="20.100000000000001" customHeight="1" x14ac:dyDescent="0.25">
      <c r="B15" s="192" t="s">
        <v>46</v>
      </c>
      <c r="C15" s="79" t="s">
        <v>216</v>
      </c>
      <c r="D15" s="46">
        <v>4000</v>
      </c>
      <c r="E15" s="111" t="s">
        <v>1</v>
      </c>
      <c r="F15" s="205"/>
    </row>
    <row r="16" spans="2:6" ht="20.100000000000001" customHeight="1" x14ac:dyDescent="0.25">
      <c r="B16" s="193"/>
      <c r="C16" s="78" t="s">
        <v>217</v>
      </c>
      <c r="D16" s="49">
        <v>1000</v>
      </c>
      <c r="E16" s="56" t="s">
        <v>54</v>
      </c>
      <c r="F16" s="205"/>
    </row>
    <row r="17" spans="2:6" ht="20.100000000000001" customHeight="1" x14ac:dyDescent="0.25">
      <c r="B17" s="193"/>
      <c r="C17" s="79" t="s">
        <v>218</v>
      </c>
      <c r="D17" s="46">
        <v>3000</v>
      </c>
      <c r="E17" s="111" t="s">
        <v>21</v>
      </c>
      <c r="F17" s="205"/>
    </row>
    <row r="18" spans="2:6" ht="20.100000000000001" customHeight="1" x14ac:dyDescent="0.25">
      <c r="B18" s="193"/>
      <c r="C18" s="78" t="s">
        <v>219</v>
      </c>
      <c r="D18" s="49">
        <v>2000</v>
      </c>
      <c r="E18" s="56" t="s">
        <v>32</v>
      </c>
      <c r="F18" s="205"/>
    </row>
    <row r="19" spans="2:6" ht="20.100000000000001" customHeight="1" x14ac:dyDescent="0.25">
      <c r="B19" s="193"/>
      <c r="C19" s="79" t="s">
        <v>220</v>
      </c>
      <c r="D19" s="46">
        <v>2000</v>
      </c>
      <c r="E19" s="111" t="s">
        <v>23</v>
      </c>
      <c r="F19" s="205"/>
    </row>
    <row r="20" spans="2:6" ht="20.100000000000001" customHeight="1" x14ac:dyDescent="0.25">
      <c r="B20" s="193"/>
      <c r="C20" s="79" t="s">
        <v>221</v>
      </c>
      <c r="D20" s="46">
        <v>2000</v>
      </c>
      <c r="E20" s="111" t="s">
        <v>9</v>
      </c>
      <c r="F20" s="205"/>
    </row>
    <row r="21" spans="2:6" ht="20.100000000000001" customHeight="1" x14ac:dyDescent="0.25">
      <c r="B21" s="193"/>
      <c r="C21" s="79" t="s">
        <v>222</v>
      </c>
      <c r="D21" s="46">
        <v>3000</v>
      </c>
      <c r="E21" s="111" t="s">
        <v>11</v>
      </c>
      <c r="F21" s="205"/>
    </row>
    <row r="22" spans="2:6" ht="20.100000000000001" customHeight="1" x14ac:dyDescent="0.25">
      <c r="B22" s="193"/>
      <c r="C22" s="78" t="s">
        <v>223</v>
      </c>
      <c r="D22" s="49">
        <v>4000</v>
      </c>
      <c r="E22" s="56" t="s">
        <v>13</v>
      </c>
      <c r="F22" s="205"/>
    </row>
    <row r="23" spans="2:6" ht="20.100000000000001" customHeight="1" x14ac:dyDescent="0.25">
      <c r="B23" s="193"/>
      <c r="C23" s="78" t="s">
        <v>224</v>
      </c>
      <c r="D23" s="49">
        <v>4000</v>
      </c>
      <c r="E23" s="56" t="s">
        <v>225</v>
      </c>
      <c r="F23" s="205"/>
    </row>
    <row r="24" spans="2:6" ht="15.75" thickBot="1" x14ac:dyDescent="0.3">
      <c r="B24" s="194"/>
      <c r="C24" s="110" t="s">
        <v>49</v>
      </c>
      <c r="D24" s="87">
        <f>SUM(D15:D23)</f>
        <v>25000</v>
      </c>
      <c r="E24" s="133"/>
      <c r="F24" s="206"/>
    </row>
    <row r="25" spans="2:6" ht="15.75" thickBot="1" x14ac:dyDescent="0.3">
      <c r="B25" s="84"/>
      <c r="C25" s="95" t="s">
        <v>50</v>
      </c>
      <c r="D25" s="74">
        <f>D14+D24</f>
        <v>75000</v>
      </c>
      <c r="E25" s="181"/>
      <c r="F25" s="182"/>
    </row>
  </sheetData>
  <mergeCells count="6">
    <mergeCell ref="E25:F25"/>
    <mergeCell ref="F4:F24"/>
    <mergeCell ref="B1:F1"/>
    <mergeCell ref="B2:F2"/>
    <mergeCell ref="B4:B14"/>
    <mergeCell ref="B15:B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workbookViewId="0">
      <selection activeCell="H17" sqref="H17"/>
    </sheetView>
  </sheetViews>
  <sheetFormatPr defaultRowHeight="15" x14ac:dyDescent="0.25"/>
  <cols>
    <col min="3" max="3" width="32.42578125" customWidth="1"/>
    <col min="4" max="4" width="9.28515625" customWidth="1"/>
    <col min="5" max="5" width="31.7109375" customWidth="1"/>
    <col min="6" max="6" width="15.5703125" customWidth="1"/>
  </cols>
  <sheetData>
    <row r="1" spans="2:6" ht="15.75" thickBot="1" x14ac:dyDescent="0.3">
      <c r="B1" s="189" t="s">
        <v>921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35" t="s">
        <v>43</v>
      </c>
      <c r="D3" s="136" t="s">
        <v>44</v>
      </c>
      <c r="E3" s="136" t="s">
        <v>39</v>
      </c>
      <c r="F3" s="82" t="s">
        <v>45</v>
      </c>
    </row>
    <row r="4" spans="2:6" ht="15" customHeight="1" x14ac:dyDescent="0.25">
      <c r="B4" s="192" t="s">
        <v>48</v>
      </c>
      <c r="C4" s="79" t="s">
        <v>226</v>
      </c>
      <c r="D4" s="46">
        <v>7000</v>
      </c>
      <c r="E4" s="111" t="s">
        <v>1</v>
      </c>
      <c r="F4" s="204" t="s">
        <v>51</v>
      </c>
    </row>
    <row r="5" spans="2:6" x14ac:dyDescent="0.25">
      <c r="B5" s="193"/>
      <c r="C5" s="79" t="s">
        <v>227</v>
      </c>
      <c r="D5" s="46">
        <v>2000</v>
      </c>
      <c r="E5" s="111" t="s">
        <v>132</v>
      </c>
      <c r="F5" s="205"/>
    </row>
    <row r="6" spans="2:6" x14ac:dyDescent="0.25">
      <c r="B6" s="193"/>
      <c r="C6" s="79" t="s">
        <v>228</v>
      </c>
      <c r="D6" s="46">
        <v>1000</v>
      </c>
      <c r="E6" s="111" t="s">
        <v>5</v>
      </c>
      <c r="F6" s="205"/>
    </row>
    <row r="7" spans="2:6" x14ac:dyDescent="0.25">
      <c r="B7" s="193"/>
      <c r="C7" s="79" t="s">
        <v>229</v>
      </c>
      <c r="D7" s="46">
        <v>8000</v>
      </c>
      <c r="E7" s="111" t="s">
        <v>21</v>
      </c>
      <c r="F7" s="205"/>
    </row>
    <row r="8" spans="2:6" x14ac:dyDescent="0.25">
      <c r="B8" s="193"/>
      <c r="C8" s="78" t="s">
        <v>230</v>
      </c>
      <c r="D8" s="49">
        <v>4000</v>
      </c>
      <c r="E8" s="56" t="s">
        <v>32</v>
      </c>
      <c r="F8" s="205"/>
    </row>
    <row r="9" spans="2:6" x14ac:dyDescent="0.25">
      <c r="B9" s="193"/>
      <c r="C9" s="79" t="s">
        <v>231</v>
      </c>
      <c r="D9" s="46">
        <v>8000</v>
      </c>
      <c r="E9" s="111" t="s">
        <v>23</v>
      </c>
      <c r="F9" s="205"/>
    </row>
    <row r="10" spans="2:6" x14ac:dyDescent="0.25">
      <c r="B10" s="193"/>
      <c r="C10" s="79" t="s">
        <v>232</v>
      </c>
      <c r="D10" s="46">
        <v>3000</v>
      </c>
      <c r="E10" s="111" t="s">
        <v>9</v>
      </c>
      <c r="F10" s="205"/>
    </row>
    <row r="11" spans="2:6" ht="21" x14ac:dyDescent="0.25">
      <c r="B11" s="193"/>
      <c r="C11" s="79" t="s">
        <v>233</v>
      </c>
      <c r="D11" s="46">
        <v>4000</v>
      </c>
      <c r="E11" s="111" t="s">
        <v>11</v>
      </c>
      <c r="F11" s="205"/>
    </row>
    <row r="12" spans="2:6" x14ac:dyDescent="0.25">
      <c r="B12" s="193"/>
      <c r="C12" s="78" t="s">
        <v>234</v>
      </c>
      <c r="D12" s="49">
        <v>2000</v>
      </c>
      <c r="E12" s="56" t="s">
        <v>13</v>
      </c>
      <c r="F12" s="205"/>
    </row>
    <row r="13" spans="2:6" x14ac:dyDescent="0.25">
      <c r="B13" s="193"/>
      <c r="C13" s="78" t="s">
        <v>235</v>
      </c>
      <c r="D13" s="49">
        <v>1000</v>
      </c>
      <c r="E13" s="56" t="s">
        <v>15</v>
      </c>
      <c r="F13" s="205"/>
    </row>
    <row r="14" spans="2:6" ht="15.75" thickBot="1" x14ac:dyDescent="0.3">
      <c r="B14" s="194"/>
      <c r="C14" s="59" t="s">
        <v>49</v>
      </c>
      <c r="D14" s="55">
        <f>SUM(D4:D13)</f>
        <v>40000</v>
      </c>
      <c r="E14" s="101"/>
      <c r="F14" s="205"/>
    </row>
    <row r="15" spans="2:6" ht="15" customHeight="1" x14ac:dyDescent="0.25">
      <c r="B15" s="192" t="s">
        <v>46</v>
      </c>
      <c r="C15" s="79" t="s">
        <v>236</v>
      </c>
      <c r="D15" s="46">
        <v>7000</v>
      </c>
      <c r="E15" s="111" t="s">
        <v>1</v>
      </c>
      <c r="F15" s="205"/>
    </row>
    <row r="16" spans="2:6" x14ac:dyDescent="0.25">
      <c r="B16" s="193"/>
      <c r="C16" s="79" t="s">
        <v>237</v>
      </c>
      <c r="D16" s="46">
        <v>5000</v>
      </c>
      <c r="E16" s="111" t="s">
        <v>21</v>
      </c>
      <c r="F16" s="205"/>
    </row>
    <row r="17" spans="2:6" x14ac:dyDescent="0.25">
      <c r="B17" s="193"/>
      <c r="C17" s="78" t="s">
        <v>238</v>
      </c>
      <c r="D17" s="49">
        <v>8000</v>
      </c>
      <c r="E17" s="56" t="s">
        <v>239</v>
      </c>
      <c r="F17" s="205"/>
    </row>
    <row r="18" spans="2:6" ht="15.75" thickBot="1" x14ac:dyDescent="0.3">
      <c r="B18" s="194"/>
      <c r="C18" s="59" t="s">
        <v>49</v>
      </c>
      <c r="D18" s="87">
        <f>SUM(D15:D17)</f>
        <v>20000</v>
      </c>
      <c r="E18" s="133"/>
      <c r="F18" s="206"/>
    </row>
    <row r="19" spans="2:6" ht="15.75" thickBot="1" x14ac:dyDescent="0.3">
      <c r="B19" s="85"/>
      <c r="C19" s="122" t="s">
        <v>50</v>
      </c>
      <c r="D19" s="74">
        <f>D14+D18</f>
        <v>60000</v>
      </c>
      <c r="E19" s="181"/>
      <c r="F19" s="182"/>
    </row>
    <row r="20" spans="2:6" x14ac:dyDescent="0.25">
      <c r="B20" s="1"/>
      <c r="F20" s="2"/>
    </row>
    <row r="21" spans="2:6" x14ac:dyDescent="0.25">
      <c r="B21" s="1"/>
      <c r="F21" s="2"/>
    </row>
    <row r="22" spans="2:6" x14ac:dyDescent="0.25">
      <c r="B22" s="1"/>
      <c r="F22" s="2"/>
    </row>
    <row r="23" spans="2:6" x14ac:dyDescent="0.25">
      <c r="F23" s="2"/>
    </row>
  </sheetData>
  <mergeCells count="6">
    <mergeCell ref="E19:F19"/>
    <mergeCell ref="F4:F18"/>
    <mergeCell ref="B1:F1"/>
    <mergeCell ref="B2:F2"/>
    <mergeCell ref="B4:B14"/>
    <mergeCell ref="B15:B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H11" sqref="H11"/>
    </sheetView>
  </sheetViews>
  <sheetFormatPr defaultRowHeight="15" x14ac:dyDescent="0.25"/>
  <cols>
    <col min="2" max="2" width="10.5703125" customWidth="1"/>
    <col min="3" max="3" width="32.5703125" customWidth="1"/>
    <col min="5" max="5" width="43.42578125" customWidth="1"/>
    <col min="6" max="6" width="15.5703125" customWidth="1"/>
  </cols>
  <sheetData>
    <row r="1" spans="2:6" ht="15.75" thickBot="1" x14ac:dyDescent="0.3">
      <c r="B1" s="189" t="s">
        <v>922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192" t="s">
        <v>251</v>
      </c>
      <c r="C4" s="89" t="s">
        <v>240</v>
      </c>
      <c r="D4" s="91">
        <v>6000</v>
      </c>
      <c r="E4" s="137" t="s">
        <v>1</v>
      </c>
      <c r="F4" s="204" t="s">
        <v>51</v>
      </c>
    </row>
    <row r="5" spans="2:6" ht="24.75" customHeight="1" x14ac:dyDescent="0.25">
      <c r="B5" s="193"/>
      <c r="C5" s="78" t="s">
        <v>241</v>
      </c>
      <c r="D5" s="49">
        <v>5000</v>
      </c>
      <c r="E5" s="56" t="s">
        <v>54</v>
      </c>
      <c r="F5" s="205"/>
    </row>
    <row r="6" spans="2:6" ht="20.100000000000001" customHeight="1" x14ac:dyDescent="0.25">
      <c r="B6" s="193"/>
      <c r="C6" s="79" t="s">
        <v>242</v>
      </c>
      <c r="D6" s="46">
        <v>1000</v>
      </c>
      <c r="E6" s="111" t="s">
        <v>9</v>
      </c>
      <c r="F6" s="205"/>
    </row>
    <row r="7" spans="2:6" ht="20.100000000000001" customHeight="1" x14ac:dyDescent="0.25">
      <c r="B7" s="193"/>
      <c r="C7" s="78" t="s">
        <v>243</v>
      </c>
      <c r="D7" s="49">
        <v>2000</v>
      </c>
      <c r="E7" s="56" t="s">
        <v>13</v>
      </c>
      <c r="F7" s="205"/>
    </row>
    <row r="8" spans="2:6" ht="20.100000000000001" customHeight="1" thickBot="1" x14ac:dyDescent="0.3">
      <c r="B8" s="194"/>
      <c r="C8" s="59" t="s">
        <v>49</v>
      </c>
      <c r="D8" s="55">
        <f>SUM(D4:D7)</f>
        <v>14000</v>
      </c>
      <c r="E8" s="55"/>
      <c r="F8" s="205"/>
    </row>
    <row r="9" spans="2:6" ht="20.100000000000001" customHeight="1" x14ac:dyDescent="0.25">
      <c r="B9" s="192" t="s">
        <v>48</v>
      </c>
      <c r="C9" s="79" t="s">
        <v>244</v>
      </c>
      <c r="D9" s="46">
        <v>4000</v>
      </c>
      <c r="E9" s="111" t="s">
        <v>1</v>
      </c>
      <c r="F9" s="205"/>
    </row>
    <row r="10" spans="2:6" ht="20.100000000000001" customHeight="1" x14ac:dyDescent="0.25">
      <c r="B10" s="193"/>
      <c r="C10" s="78" t="s">
        <v>245</v>
      </c>
      <c r="D10" s="49">
        <v>1000</v>
      </c>
      <c r="E10" s="56" t="s">
        <v>246</v>
      </c>
      <c r="F10" s="205"/>
    </row>
    <row r="11" spans="2:6" ht="20.100000000000001" customHeight="1" x14ac:dyDescent="0.25">
      <c r="B11" s="193"/>
      <c r="C11" s="79" t="s">
        <v>247</v>
      </c>
      <c r="D11" s="46">
        <v>5000</v>
      </c>
      <c r="E11" s="111" t="s">
        <v>21</v>
      </c>
      <c r="F11" s="205"/>
    </row>
    <row r="12" spans="2:6" ht="20.100000000000001" customHeight="1" x14ac:dyDescent="0.25">
      <c r="B12" s="193"/>
      <c r="C12" s="79" t="s">
        <v>248</v>
      </c>
      <c r="D12" s="46">
        <v>9000</v>
      </c>
      <c r="E12" s="111" t="s">
        <v>23</v>
      </c>
      <c r="F12" s="205"/>
    </row>
    <row r="13" spans="2:6" ht="20.100000000000001" customHeight="1" x14ac:dyDescent="0.25">
      <c r="B13" s="193"/>
      <c r="C13" s="79" t="s">
        <v>249</v>
      </c>
      <c r="D13" s="46">
        <v>3000</v>
      </c>
      <c r="E13" s="111" t="s">
        <v>9</v>
      </c>
      <c r="F13" s="205"/>
    </row>
    <row r="14" spans="2:6" ht="20.100000000000001" customHeight="1" x14ac:dyDescent="0.25">
      <c r="B14" s="193"/>
      <c r="C14" s="78" t="s">
        <v>250</v>
      </c>
      <c r="D14" s="49">
        <v>3000</v>
      </c>
      <c r="E14" s="56" t="s">
        <v>13</v>
      </c>
      <c r="F14" s="205"/>
    </row>
    <row r="15" spans="2:6" ht="15.75" thickBot="1" x14ac:dyDescent="0.3">
      <c r="B15" s="194"/>
      <c r="C15" s="110" t="s">
        <v>49</v>
      </c>
      <c r="D15" s="87">
        <f>SUM(D9:D14)</f>
        <v>25000</v>
      </c>
      <c r="E15" s="55"/>
      <c r="F15" s="206"/>
    </row>
    <row r="16" spans="2:6" ht="15.75" thickBot="1" x14ac:dyDescent="0.3">
      <c r="B16" s="85"/>
      <c r="C16" s="95" t="s">
        <v>50</v>
      </c>
      <c r="D16" s="74">
        <f>D8+D15</f>
        <v>39000</v>
      </c>
      <c r="E16" s="181"/>
      <c r="F16" s="182"/>
    </row>
    <row r="17" spans="2:6" x14ac:dyDescent="0.25">
      <c r="B17" s="1"/>
      <c r="F17" s="2"/>
    </row>
    <row r="18" spans="2:6" x14ac:dyDescent="0.25">
      <c r="B18" s="1"/>
    </row>
  </sheetData>
  <mergeCells count="6">
    <mergeCell ref="E16:F16"/>
    <mergeCell ref="F4:F15"/>
    <mergeCell ref="B1:F1"/>
    <mergeCell ref="B2:F2"/>
    <mergeCell ref="B4:B8"/>
    <mergeCell ref="B9:B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G13" sqref="G13"/>
    </sheetView>
  </sheetViews>
  <sheetFormatPr defaultRowHeight="15" x14ac:dyDescent="0.25"/>
  <cols>
    <col min="2" max="2" width="12.28515625" customWidth="1"/>
    <col min="3" max="3" width="31.28515625" customWidth="1"/>
    <col min="4" max="4" width="8.5703125" customWidth="1"/>
    <col min="5" max="5" width="39.140625" customWidth="1"/>
    <col min="6" max="6" width="18.42578125" customWidth="1"/>
  </cols>
  <sheetData>
    <row r="1" spans="2:6" ht="15.75" thickBot="1" x14ac:dyDescent="0.3">
      <c r="B1" s="189" t="s">
        <v>923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192" t="s">
        <v>48</v>
      </c>
      <c r="C4" s="89" t="s">
        <v>252</v>
      </c>
      <c r="D4" s="91">
        <v>3000</v>
      </c>
      <c r="E4" s="94" t="s">
        <v>1</v>
      </c>
      <c r="F4" s="195" t="s">
        <v>51</v>
      </c>
    </row>
    <row r="5" spans="2:6" ht="20.100000000000001" customHeight="1" x14ac:dyDescent="0.25">
      <c r="B5" s="193"/>
      <c r="C5" s="78" t="s">
        <v>253</v>
      </c>
      <c r="D5" s="49">
        <v>2000</v>
      </c>
      <c r="E5" s="50" t="s">
        <v>7</v>
      </c>
      <c r="F5" s="196"/>
    </row>
    <row r="6" spans="2:6" ht="20.100000000000001" customHeight="1" x14ac:dyDescent="0.25">
      <c r="B6" s="193"/>
      <c r="C6" s="79" t="s">
        <v>254</v>
      </c>
      <c r="D6" s="46">
        <v>8000</v>
      </c>
      <c r="E6" s="47" t="s">
        <v>21</v>
      </c>
      <c r="F6" s="196"/>
    </row>
    <row r="7" spans="2:6" ht="20.100000000000001" customHeight="1" x14ac:dyDescent="0.25">
      <c r="B7" s="193"/>
      <c r="C7" s="78" t="s">
        <v>255</v>
      </c>
      <c r="D7" s="49">
        <v>1000</v>
      </c>
      <c r="E7" s="50" t="s">
        <v>32</v>
      </c>
      <c r="F7" s="196"/>
    </row>
    <row r="8" spans="2:6" ht="20.100000000000001" customHeight="1" x14ac:dyDescent="0.25">
      <c r="B8" s="193"/>
      <c r="C8" s="79" t="s">
        <v>256</v>
      </c>
      <c r="D8" s="46">
        <v>5000</v>
      </c>
      <c r="E8" s="47" t="s">
        <v>23</v>
      </c>
      <c r="F8" s="196"/>
    </row>
    <row r="9" spans="2:6" ht="20.100000000000001" customHeight="1" x14ac:dyDescent="0.25">
      <c r="B9" s="193"/>
      <c r="C9" s="79" t="s">
        <v>257</v>
      </c>
      <c r="D9" s="46">
        <v>1000</v>
      </c>
      <c r="E9" s="47" t="s">
        <v>9</v>
      </c>
      <c r="F9" s="196"/>
    </row>
    <row r="10" spans="2:6" ht="20.100000000000001" customHeight="1" x14ac:dyDescent="0.25">
      <c r="B10" s="193"/>
      <c r="C10" s="78" t="s">
        <v>258</v>
      </c>
      <c r="D10" s="49">
        <v>1000</v>
      </c>
      <c r="E10" s="50" t="s">
        <v>15</v>
      </c>
      <c r="F10" s="196"/>
    </row>
    <row r="11" spans="2:6" ht="20.100000000000001" customHeight="1" thickBot="1" x14ac:dyDescent="0.3">
      <c r="B11" s="194"/>
      <c r="C11" s="59" t="s">
        <v>49</v>
      </c>
      <c r="D11" s="55">
        <f>SUM(D4:D10)</f>
        <v>21000</v>
      </c>
      <c r="E11" s="55"/>
      <c r="F11" s="196"/>
    </row>
    <row r="12" spans="2:6" ht="20.100000000000001" customHeight="1" x14ac:dyDescent="0.25">
      <c r="B12" s="192" t="s">
        <v>251</v>
      </c>
      <c r="C12" s="79" t="s">
        <v>259</v>
      </c>
      <c r="D12" s="46">
        <v>4000</v>
      </c>
      <c r="E12" s="47" t="s">
        <v>1</v>
      </c>
      <c r="F12" s="196"/>
    </row>
    <row r="13" spans="2:6" ht="20.100000000000001" customHeight="1" x14ac:dyDescent="0.25">
      <c r="B13" s="193"/>
      <c r="C13" s="78" t="s">
        <v>260</v>
      </c>
      <c r="D13" s="49">
        <v>5000</v>
      </c>
      <c r="E13" s="50" t="s">
        <v>54</v>
      </c>
      <c r="F13" s="196"/>
    </row>
    <row r="14" spans="2:6" ht="20.100000000000001" customHeight="1" x14ac:dyDescent="0.25">
      <c r="B14" s="193"/>
      <c r="C14" s="79" t="s">
        <v>261</v>
      </c>
      <c r="D14" s="46">
        <v>2000</v>
      </c>
      <c r="E14" s="47" t="s">
        <v>9</v>
      </c>
      <c r="F14" s="196"/>
    </row>
    <row r="15" spans="2:6" ht="20.100000000000001" customHeight="1" x14ac:dyDescent="0.25">
      <c r="B15" s="193"/>
      <c r="C15" s="78" t="s">
        <v>262</v>
      </c>
      <c r="D15" s="49">
        <v>1000</v>
      </c>
      <c r="E15" s="50" t="s">
        <v>13</v>
      </c>
      <c r="F15" s="196"/>
    </row>
    <row r="16" spans="2:6" ht="15.75" thickBot="1" x14ac:dyDescent="0.3">
      <c r="B16" s="194"/>
      <c r="C16" s="110" t="s">
        <v>49</v>
      </c>
      <c r="D16" s="87">
        <f>SUM(D12:D15)</f>
        <v>12000</v>
      </c>
      <c r="E16" s="55"/>
      <c r="F16" s="196"/>
    </row>
    <row r="17" spans="2:6" ht="15.75" thickBot="1" x14ac:dyDescent="0.3">
      <c r="B17" s="85"/>
      <c r="C17" s="134" t="s">
        <v>50</v>
      </c>
      <c r="D17" s="74">
        <f>D11+D16</f>
        <v>33000</v>
      </c>
      <c r="E17" s="181"/>
      <c r="F17" s="182"/>
    </row>
  </sheetData>
  <mergeCells count="6">
    <mergeCell ref="E17:F17"/>
    <mergeCell ref="F4:F16"/>
    <mergeCell ref="B1:F1"/>
    <mergeCell ref="B2:F2"/>
    <mergeCell ref="B4:B11"/>
    <mergeCell ref="B12:B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H15" sqref="H15"/>
    </sheetView>
  </sheetViews>
  <sheetFormatPr defaultRowHeight="15" x14ac:dyDescent="0.25"/>
  <cols>
    <col min="3" max="3" width="41.5703125" customWidth="1"/>
    <col min="4" max="4" width="16.140625" customWidth="1"/>
    <col min="5" max="5" width="28.85546875" customWidth="1"/>
    <col min="6" max="6" width="16" customWidth="1"/>
  </cols>
  <sheetData>
    <row r="1" spans="2:6" ht="15.75" thickBot="1" x14ac:dyDescent="0.3">
      <c r="B1" s="189" t="s">
        <v>925</v>
      </c>
      <c r="C1" s="190"/>
      <c r="D1" s="190"/>
      <c r="E1" s="190"/>
      <c r="F1" s="191"/>
    </row>
    <row r="2" spans="2:6" ht="18.75" customHeight="1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192" t="s">
        <v>48</v>
      </c>
      <c r="C4" s="79" t="s">
        <v>293</v>
      </c>
      <c r="D4" s="46">
        <v>5000</v>
      </c>
      <c r="E4" s="111" t="s">
        <v>1</v>
      </c>
      <c r="F4" s="204" t="s">
        <v>51</v>
      </c>
    </row>
    <row r="5" spans="2:6" ht="20.100000000000001" customHeight="1" x14ac:dyDescent="0.25">
      <c r="B5" s="193"/>
      <c r="C5" s="79" t="s">
        <v>294</v>
      </c>
      <c r="D5" s="46">
        <v>1000</v>
      </c>
      <c r="E5" s="111" t="s">
        <v>3</v>
      </c>
      <c r="F5" s="205"/>
    </row>
    <row r="6" spans="2:6" ht="20.100000000000001" customHeight="1" x14ac:dyDescent="0.25">
      <c r="B6" s="193"/>
      <c r="C6" s="78" t="s">
        <v>295</v>
      </c>
      <c r="D6" s="49">
        <v>1000</v>
      </c>
      <c r="E6" s="56" t="s">
        <v>19</v>
      </c>
      <c r="F6" s="205"/>
    </row>
    <row r="7" spans="2:6" ht="20.100000000000001" customHeight="1" x14ac:dyDescent="0.25">
      <c r="B7" s="193"/>
      <c r="C7" s="79" t="s">
        <v>296</v>
      </c>
      <c r="D7" s="46">
        <v>36000</v>
      </c>
      <c r="E7" s="111" t="s">
        <v>21</v>
      </c>
      <c r="F7" s="205"/>
    </row>
    <row r="8" spans="2:6" ht="20.100000000000001" customHeight="1" x14ac:dyDescent="0.25">
      <c r="B8" s="193"/>
      <c r="C8" s="79" t="s">
        <v>297</v>
      </c>
      <c r="D8" s="46">
        <v>117000</v>
      </c>
      <c r="E8" s="111" t="s">
        <v>23</v>
      </c>
      <c r="F8" s="205"/>
    </row>
    <row r="9" spans="2:6" ht="20.100000000000001" customHeight="1" x14ac:dyDescent="0.25">
      <c r="B9" s="193"/>
      <c r="C9" s="78" t="s">
        <v>298</v>
      </c>
      <c r="D9" s="49">
        <v>1000</v>
      </c>
      <c r="E9" s="56" t="s">
        <v>299</v>
      </c>
      <c r="F9" s="205"/>
    </row>
    <row r="10" spans="2:6" ht="20.100000000000001" customHeight="1" x14ac:dyDescent="0.25">
      <c r="B10" s="193"/>
      <c r="C10" s="78" t="s">
        <v>300</v>
      </c>
      <c r="D10" s="49">
        <v>1000</v>
      </c>
      <c r="E10" s="56" t="s">
        <v>41</v>
      </c>
      <c r="F10" s="205"/>
    </row>
    <row r="11" spans="2:6" ht="20.100000000000001" customHeight="1" x14ac:dyDescent="0.25">
      <c r="B11" s="193"/>
      <c r="C11" s="78" t="s">
        <v>301</v>
      </c>
      <c r="D11" s="49">
        <v>21000</v>
      </c>
      <c r="E11" s="56" t="s">
        <v>302</v>
      </c>
      <c r="F11" s="205"/>
    </row>
    <row r="12" spans="2:6" ht="20.100000000000001" customHeight="1" x14ac:dyDescent="0.25">
      <c r="B12" s="193"/>
      <c r="C12" s="79" t="s">
        <v>303</v>
      </c>
      <c r="D12" s="46">
        <v>3000</v>
      </c>
      <c r="E12" s="111" t="s">
        <v>9</v>
      </c>
      <c r="F12" s="205"/>
    </row>
    <row r="13" spans="2:6" ht="24" customHeight="1" x14ac:dyDescent="0.25">
      <c r="B13" s="193"/>
      <c r="C13" s="78" t="s">
        <v>304</v>
      </c>
      <c r="D13" s="49">
        <v>39000</v>
      </c>
      <c r="E13" s="56" t="s">
        <v>305</v>
      </c>
      <c r="F13" s="205"/>
    </row>
    <row r="14" spans="2:6" ht="24" customHeight="1" x14ac:dyDescent="0.25">
      <c r="B14" s="193"/>
      <c r="C14" s="78" t="s">
        <v>306</v>
      </c>
      <c r="D14" s="49">
        <v>1000</v>
      </c>
      <c r="E14" s="56" t="s">
        <v>13</v>
      </c>
      <c r="F14" s="205"/>
    </row>
    <row r="15" spans="2:6" ht="24" customHeight="1" x14ac:dyDescent="0.25">
      <c r="B15" s="193"/>
      <c r="C15" s="78" t="s">
        <v>307</v>
      </c>
      <c r="D15" s="49">
        <v>1000</v>
      </c>
      <c r="E15" s="56" t="s">
        <v>15</v>
      </c>
      <c r="F15" s="205"/>
    </row>
    <row r="16" spans="2:6" ht="24" customHeight="1" x14ac:dyDescent="0.25">
      <c r="B16" s="193"/>
      <c r="C16" s="151" t="s">
        <v>941</v>
      </c>
      <c r="D16" s="152">
        <v>23000</v>
      </c>
      <c r="E16" s="153" t="s">
        <v>942</v>
      </c>
      <c r="F16" s="205"/>
    </row>
    <row r="17" spans="2:6" ht="20.100000000000001" customHeight="1" thickBot="1" x14ac:dyDescent="0.3">
      <c r="B17" s="194"/>
      <c r="C17" s="110" t="s">
        <v>49</v>
      </c>
      <c r="D17" s="87">
        <f>SUM(D4:D16)</f>
        <v>250000</v>
      </c>
      <c r="E17" s="133"/>
      <c r="F17" s="206"/>
    </row>
    <row r="18" spans="2:6" ht="15.75" thickBot="1" x14ac:dyDescent="0.3">
      <c r="B18" s="84"/>
      <c r="C18" s="95" t="s">
        <v>50</v>
      </c>
      <c r="D18" s="74">
        <f>SUM(D4:D16)</f>
        <v>250000</v>
      </c>
      <c r="E18" s="181"/>
      <c r="F18" s="182"/>
    </row>
    <row r="19" spans="2:6" x14ac:dyDescent="0.25">
      <c r="F19" s="2"/>
    </row>
  </sheetData>
  <mergeCells count="5">
    <mergeCell ref="E18:F18"/>
    <mergeCell ref="F4:F17"/>
    <mergeCell ref="B1:F1"/>
    <mergeCell ref="B2:F2"/>
    <mergeCell ref="B4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topLeftCell="A10" workbookViewId="0">
      <selection activeCell="J24" sqref="J24"/>
    </sheetView>
  </sheetViews>
  <sheetFormatPr defaultRowHeight="15" x14ac:dyDescent="0.25"/>
  <cols>
    <col min="3" max="3" width="35.140625" customWidth="1"/>
    <col min="4" max="4" width="12.42578125" customWidth="1"/>
    <col min="5" max="5" width="31.85546875" customWidth="1"/>
    <col min="6" max="6" width="14.5703125" customWidth="1"/>
  </cols>
  <sheetData>
    <row r="1" spans="2:6" ht="15.75" thickBot="1" x14ac:dyDescent="0.3">
      <c r="B1" s="189" t="s">
        <v>910</v>
      </c>
      <c r="C1" s="190"/>
      <c r="D1" s="190"/>
      <c r="E1" s="190"/>
      <c r="F1" s="191"/>
    </row>
    <row r="2" spans="2:6" ht="15.75" customHeight="1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9"/>
      <c r="C3" s="8" t="s">
        <v>43</v>
      </c>
      <c r="D3" s="8" t="s">
        <v>44</v>
      </c>
      <c r="E3" s="8" t="s">
        <v>39</v>
      </c>
      <c r="F3" s="8" t="s">
        <v>45</v>
      </c>
    </row>
    <row r="4" spans="2:6" ht="15" customHeight="1" x14ac:dyDescent="0.25">
      <c r="B4" s="192" t="s">
        <v>46</v>
      </c>
      <c r="C4" s="77" t="s">
        <v>0</v>
      </c>
      <c r="D4" s="69">
        <v>8000</v>
      </c>
      <c r="E4" s="70" t="s">
        <v>1</v>
      </c>
      <c r="F4" s="183" t="s">
        <v>51</v>
      </c>
    </row>
    <row r="5" spans="2:6" ht="15" customHeight="1" x14ac:dyDescent="0.25">
      <c r="B5" s="193"/>
      <c r="C5" s="79" t="s">
        <v>2</v>
      </c>
      <c r="D5" s="46">
        <v>1000</v>
      </c>
      <c r="E5" s="47" t="s">
        <v>3</v>
      </c>
      <c r="F5" s="184"/>
    </row>
    <row r="6" spans="2:6" ht="15" customHeight="1" x14ac:dyDescent="0.25">
      <c r="B6" s="193"/>
      <c r="C6" s="79" t="s">
        <v>4</v>
      </c>
      <c r="D6" s="46">
        <v>1000</v>
      </c>
      <c r="E6" s="47" t="s">
        <v>5</v>
      </c>
      <c r="F6" s="184"/>
    </row>
    <row r="7" spans="2:6" ht="15" customHeight="1" x14ac:dyDescent="0.25">
      <c r="B7" s="193"/>
      <c r="C7" s="78" t="s">
        <v>6</v>
      </c>
      <c r="D7" s="49">
        <v>1000</v>
      </c>
      <c r="E7" s="50" t="s">
        <v>7</v>
      </c>
      <c r="F7" s="184"/>
    </row>
    <row r="8" spans="2:6" ht="15" customHeight="1" x14ac:dyDescent="0.25">
      <c r="B8" s="193"/>
      <c r="C8" s="78" t="s">
        <v>8</v>
      </c>
      <c r="D8" s="49">
        <v>1000</v>
      </c>
      <c r="E8" s="50" t="s">
        <v>9</v>
      </c>
      <c r="F8" s="184"/>
    </row>
    <row r="9" spans="2:6" ht="20.25" customHeight="1" x14ac:dyDescent="0.25">
      <c r="B9" s="193"/>
      <c r="C9" s="79" t="s">
        <v>10</v>
      </c>
      <c r="D9" s="46">
        <v>1000</v>
      </c>
      <c r="E9" s="47" t="s">
        <v>11</v>
      </c>
      <c r="F9" s="184"/>
    </row>
    <row r="10" spans="2:6" ht="15" customHeight="1" x14ac:dyDescent="0.25">
      <c r="B10" s="193"/>
      <c r="C10" s="78" t="s">
        <v>12</v>
      </c>
      <c r="D10" s="49">
        <v>1000</v>
      </c>
      <c r="E10" s="50" t="s">
        <v>13</v>
      </c>
      <c r="F10" s="184"/>
    </row>
    <row r="11" spans="2:6" ht="15" customHeight="1" thickBot="1" x14ac:dyDescent="0.3">
      <c r="B11" s="194"/>
      <c r="C11" s="78" t="s">
        <v>14</v>
      </c>
      <c r="D11" s="49">
        <v>1000</v>
      </c>
      <c r="E11" s="50" t="s">
        <v>15</v>
      </c>
      <c r="F11" s="184"/>
    </row>
    <row r="12" spans="2:6" ht="15" customHeight="1" thickBot="1" x14ac:dyDescent="0.3">
      <c r="B12" s="67"/>
      <c r="C12" s="59" t="s">
        <v>49</v>
      </c>
      <c r="D12" s="55">
        <f>SUM(D4:D11)</f>
        <v>15000</v>
      </c>
      <c r="E12" s="50"/>
      <c r="F12" s="184"/>
    </row>
    <row r="13" spans="2:6" ht="15" customHeight="1" x14ac:dyDescent="0.25">
      <c r="B13" s="192" t="s">
        <v>47</v>
      </c>
      <c r="C13" s="79" t="s">
        <v>16</v>
      </c>
      <c r="D13" s="46">
        <v>5000</v>
      </c>
      <c r="E13" s="47" t="s">
        <v>1</v>
      </c>
      <c r="F13" s="184"/>
    </row>
    <row r="14" spans="2:6" ht="15" customHeight="1" x14ac:dyDescent="0.25">
      <c r="B14" s="193"/>
      <c r="C14" s="79" t="s">
        <v>17</v>
      </c>
      <c r="D14" s="46">
        <v>1000</v>
      </c>
      <c r="E14" s="47" t="s">
        <v>3</v>
      </c>
      <c r="F14" s="184"/>
    </row>
    <row r="15" spans="2:6" ht="15" customHeight="1" x14ac:dyDescent="0.25">
      <c r="B15" s="193"/>
      <c r="C15" s="78" t="s">
        <v>18</v>
      </c>
      <c r="D15" s="49">
        <v>1000</v>
      </c>
      <c r="E15" s="50" t="s">
        <v>19</v>
      </c>
      <c r="F15" s="184"/>
    </row>
    <row r="16" spans="2:6" ht="15" customHeight="1" x14ac:dyDescent="0.25">
      <c r="B16" s="193"/>
      <c r="C16" s="79" t="s">
        <v>20</v>
      </c>
      <c r="D16" s="46">
        <v>10000</v>
      </c>
      <c r="E16" s="47" t="s">
        <v>21</v>
      </c>
      <c r="F16" s="184"/>
    </row>
    <row r="17" spans="2:6" ht="15" customHeight="1" x14ac:dyDescent="0.25">
      <c r="B17" s="193"/>
      <c r="C17" s="79" t="s">
        <v>22</v>
      </c>
      <c r="D17" s="46">
        <v>8000</v>
      </c>
      <c r="E17" s="47" t="s">
        <v>23</v>
      </c>
      <c r="F17" s="184"/>
    </row>
    <row r="18" spans="2:6" ht="15" customHeight="1" x14ac:dyDescent="0.25">
      <c r="B18" s="193"/>
      <c r="C18" s="78" t="s">
        <v>24</v>
      </c>
      <c r="D18" s="49">
        <v>4000</v>
      </c>
      <c r="E18" s="50" t="s">
        <v>25</v>
      </c>
      <c r="F18" s="184"/>
    </row>
    <row r="19" spans="2:6" ht="15" customHeight="1" x14ac:dyDescent="0.25">
      <c r="B19" s="193"/>
      <c r="C19" s="79" t="s">
        <v>26</v>
      </c>
      <c r="D19" s="46">
        <v>4000</v>
      </c>
      <c r="E19" s="47" t="s">
        <v>9</v>
      </c>
      <c r="F19" s="184"/>
    </row>
    <row r="20" spans="2:6" ht="15" customHeight="1" thickBot="1" x14ac:dyDescent="0.3">
      <c r="B20" s="194"/>
      <c r="C20" s="78" t="s">
        <v>27</v>
      </c>
      <c r="D20" s="49">
        <v>2000</v>
      </c>
      <c r="E20" s="50" t="s">
        <v>11</v>
      </c>
      <c r="F20" s="184"/>
    </row>
    <row r="21" spans="2:6" ht="15" customHeight="1" thickBot="1" x14ac:dyDescent="0.3">
      <c r="B21" s="67"/>
      <c r="C21" s="59" t="s">
        <v>49</v>
      </c>
      <c r="D21" s="55">
        <f>SUM(D13:D20)</f>
        <v>35000</v>
      </c>
      <c r="E21" s="50"/>
      <c r="F21" s="184"/>
    </row>
    <row r="22" spans="2:6" ht="15" customHeight="1" x14ac:dyDescent="0.25">
      <c r="B22" s="192" t="s">
        <v>48</v>
      </c>
      <c r="C22" s="79" t="s">
        <v>28</v>
      </c>
      <c r="D22" s="46">
        <v>2000</v>
      </c>
      <c r="E22" s="47" t="s">
        <v>1</v>
      </c>
      <c r="F22" s="184"/>
    </row>
    <row r="23" spans="2:6" ht="15" customHeight="1" x14ac:dyDescent="0.25">
      <c r="B23" s="193"/>
      <c r="C23" s="79" t="s">
        <v>29</v>
      </c>
      <c r="D23" s="46">
        <v>1000</v>
      </c>
      <c r="E23" s="47" t="s">
        <v>5</v>
      </c>
      <c r="F23" s="184"/>
    </row>
    <row r="24" spans="2:6" ht="15" customHeight="1" x14ac:dyDescent="0.25">
      <c r="B24" s="193"/>
      <c r="C24" s="79" t="s">
        <v>30</v>
      </c>
      <c r="D24" s="46">
        <v>5000</v>
      </c>
      <c r="E24" s="47" t="s">
        <v>21</v>
      </c>
      <c r="F24" s="184"/>
    </row>
    <row r="25" spans="2:6" ht="15" customHeight="1" x14ac:dyDescent="0.25">
      <c r="B25" s="193"/>
      <c r="C25" s="78" t="s">
        <v>31</v>
      </c>
      <c r="D25" s="49">
        <v>4000</v>
      </c>
      <c r="E25" s="50" t="s">
        <v>32</v>
      </c>
      <c r="F25" s="184"/>
    </row>
    <row r="26" spans="2:6" ht="15" customHeight="1" x14ac:dyDescent="0.25">
      <c r="B26" s="193"/>
      <c r="C26" s="79" t="s">
        <v>33</v>
      </c>
      <c r="D26" s="46">
        <v>9000</v>
      </c>
      <c r="E26" s="47" t="s">
        <v>23</v>
      </c>
      <c r="F26" s="184"/>
    </row>
    <row r="27" spans="2:6" ht="15" customHeight="1" x14ac:dyDescent="0.25">
      <c r="B27" s="193"/>
      <c r="C27" s="79" t="s">
        <v>34</v>
      </c>
      <c r="D27" s="46">
        <v>1000</v>
      </c>
      <c r="E27" s="47" t="s">
        <v>9</v>
      </c>
      <c r="F27" s="184"/>
    </row>
    <row r="28" spans="2:6" ht="19.5" customHeight="1" x14ac:dyDescent="0.25">
      <c r="B28" s="193"/>
      <c r="C28" s="79" t="s">
        <v>35</v>
      </c>
      <c r="D28" s="46">
        <v>1000</v>
      </c>
      <c r="E28" s="47" t="s">
        <v>11</v>
      </c>
      <c r="F28" s="184"/>
    </row>
    <row r="29" spans="2:6" ht="15" customHeight="1" x14ac:dyDescent="0.25">
      <c r="B29" s="193"/>
      <c r="C29" s="78" t="s">
        <v>36</v>
      </c>
      <c r="D29" s="49">
        <v>1000</v>
      </c>
      <c r="E29" s="50" t="s">
        <v>13</v>
      </c>
      <c r="F29" s="184"/>
    </row>
    <row r="30" spans="2:6" ht="15" customHeight="1" thickBot="1" x14ac:dyDescent="0.3">
      <c r="B30" s="194"/>
      <c r="C30" s="78" t="s">
        <v>37</v>
      </c>
      <c r="D30" s="49">
        <v>1000</v>
      </c>
      <c r="E30" s="50" t="s">
        <v>38</v>
      </c>
      <c r="F30" s="184"/>
    </row>
    <row r="31" spans="2:6" ht="15.75" thickBot="1" x14ac:dyDescent="0.3">
      <c r="B31" s="68"/>
      <c r="C31" s="71" t="s">
        <v>49</v>
      </c>
      <c r="D31" s="72">
        <f>SUM(D22:D30)</f>
        <v>25000</v>
      </c>
      <c r="E31" s="75"/>
      <c r="F31" s="185"/>
    </row>
    <row r="32" spans="2:6" ht="15.75" thickBot="1" x14ac:dyDescent="0.3">
      <c r="B32" s="84"/>
      <c r="C32" s="73" t="s">
        <v>50</v>
      </c>
      <c r="D32" s="74">
        <f>D12+D21+D31</f>
        <v>75000</v>
      </c>
      <c r="E32" s="181"/>
      <c r="F32" s="182"/>
    </row>
  </sheetData>
  <mergeCells count="7">
    <mergeCell ref="E32:F32"/>
    <mergeCell ref="F4:F31"/>
    <mergeCell ref="B2:F2"/>
    <mergeCell ref="B1:F1"/>
    <mergeCell ref="B13:B20"/>
    <mergeCell ref="B4:B11"/>
    <mergeCell ref="B22:B3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I9" sqref="I9"/>
    </sheetView>
  </sheetViews>
  <sheetFormatPr defaultRowHeight="15" x14ac:dyDescent="0.25"/>
  <cols>
    <col min="3" max="3" width="29.85546875" customWidth="1"/>
    <col min="5" max="5" width="29" customWidth="1"/>
    <col min="6" max="6" width="16" customWidth="1"/>
  </cols>
  <sheetData>
    <row r="1" spans="2:6" ht="15.75" thickBot="1" x14ac:dyDescent="0.3">
      <c r="B1" s="189" t="s">
        <v>926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0.100000000000001" customHeight="1" x14ac:dyDescent="0.25">
      <c r="B4" s="207" t="s">
        <v>48</v>
      </c>
      <c r="C4" s="117" t="s">
        <v>308</v>
      </c>
      <c r="D4" s="69">
        <v>1000</v>
      </c>
      <c r="E4" s="118" t="s">
        <v>1</v>
      </c>
      <c r="F4" s="195" t="s">
        <v>51</v>
      </c>
    </row>
    <row r="5" spans="2:6" ht="20.100000000000001" customHeight="1" x14ac:dyDescent="0.25">
      <c r="B5" s="208"/>
      <c r="C5" s="114" t="s">
        <v>309</v>
      </c>
      <c r="D5" s="46">
        <v>2000</v>
      </c>
      <c r="E5" s="115" t="s">
        <v>3</v>
      </c>
      <c r="F5" s="196"/>
    </row>
    <row r="6" spans="2:6" ht="20.100000000000001" customHeight="1" x14ac:dyDescent="0.25">
      <c r="B6" s="208"/>
      <c r="C6" s="114" t="s">
        <v>310</v>
      </c>
      <c r="D6" s="46">
        <v>6000</v>
      </c>
      <c r="E6" s="115" t="s">
        <v>21</v>
      </c>
      <c r="F6" s="196"/>
    </row>
    <row r="7" spans="2:6" ht="20.100000000000001" customHeight="1" x14ac:dyDescent="0.25">
      <c r="B7" s="208"/>
      <c r="C7" s="116" t="s">
        <v>311</v>
      </c>
      <c r="D7" s="49">
        <v>1000</v>
      </c>
      <c r="E7" s="62" t="s">
        <v>41</v>
      </c>
      <c r="F7" s="196"/>
    </row>
    <row r="8" spans="2:6" ht="20.100000000000001" customHeight="1" x14ac:dyDescent="0.25">
      <c r="B8" s="208"/>
      <c r="C8" s="116" t="s">
        <v>312</v>
      </c>
      <c r="D8" s="49">
        <v>1000</v>
      </c>
      <c r="E8" s="62" t="s">
        <v>13</v>
      </c>
      <c r="F8" s="196"/>
    </row>
    <row r="9" spans="2:6" ht="33" customHeight="1" x14ac:dyDescent="0.25">
      <c r="B9" s="208"/>
      <c r="C9" s="116" t="s">
        <v>313</v>
      </c>
      <c r="D9" s="49">
        <v>1000</v>
      </c>
      <c r="E9" s="62" t="s">
        <v>15</v>
      </c>
      <c r="F9" s="196"/>
    </row>
    <row r="10" spans="2:6" ht="20.100000000000001" customHeight="1" thickBot="1" x14ac:dyDescent="0.3">
      <c r="B10" s="209"/>
      <c r="C10" s="64" t="s">
        <v>49</v>
      </c>
      <c r="D10" s="65">
        <f>SUM(D4:D9)</f>
        <v>12000</v>
      </c>
      <c r="E10" s="129"/>
      <c r="F10" s="196"/>
    </row>
    <row r="11" spans="2:6" ht="15.75" thickBot="1" x14ac:dyDescent="0.3">
      <c r="B11" s="85"/>
      <c r="C11" s="73" t="s">
        <v>50</v>
      </c>
      <c r="D11" s="74">
        <f>SUM(D4:D9)</f>
        <v>12000</v>
      </c>
      <c r="E11" s="211"/>
      <c r="F11" s="212"/>
    </row>
    <row r="12" spans="2:6" x14ac:dyDescent="0.25">
      <c r="B12" s="1"/>
      <c r="F12" s="2"/>
    </row>
    <row r="13" spans="2:6" x14ac:dyDescent="0.25">
      <c r="B13" s="1"/>
      <c r="F13" s="2"/>
    </row>
    <row r="14" spans="2:6" x14ac:dyDescent="0.25">
      <c r="B14" s="1"/>
      <c r="F14" s="2"/>
    </row>
    <row r="15" spans="2:6" x14ac:dyDescent="0.25">
      <c r="B15" s="1"/>
      <c r="F15" s="2"/>
    </row>
    <row r="16" spans="2:6" x14ac:dyDescent="0.25">
      <c r="B16" s="1"/>
      <c r="F16" s="2"/>
    </row>
  </sheetData>
  <mergeCells count="5">
    <mergeCell ref="B1:F1"/>
    <mergeCell ref="B2:F2"/>
    <mergeCell ref="B4:B10"/>
    <mergeCell ref="F4:F10"/>
    <mergeCell ref="E11:F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workbookViewId="0">
      <selection activeCell="I9" sqref="I9"/>
    </sheetView>
  </sheetViews>
  <sheetFormatPr defaultRowHeight="15" x14ac:dyDescent="0.25"/>
  <cols>
    <col min="2" max="2" width="9.140625" customWidth="1"/>
    <col min="3" max="3" width="30.85546875" customWidth="1"/>
    <col min="4" max="4" width="14.28515625" customWidth="1"/>
    <col min="5" max="5" width="44.42578125" customWidth="1"/>
    <col min="6" max="6" width="13.140625" customWidth="1"/>
  </cols>
  <sheetData>
    <row r="1" spans="2:6" ht="15.75" thickBot="1" x14ac:dyDescent="0.3">
      <c r="B1" s="189" t="s">
        <v>927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15" customHeight="1" x14ac:dyDescent="0.25">
      <c r="B4" s="192" t="s">
        <v>48</v>
      </c>
      <c r="C4" s="79" t="s">
        <v>314</v>
      </c>
      <c r="D4" s="46">
        <v>3000</v>
      </c>
      <c r="E4" s="111" t="s">
        <v>1</v>
      </c>
      <c r="F4" s="204" t="s">
        <v>51</v>
      </c>
    </row>
    <row r="5" spans="2:6" x14ac:dyDescent="0.25">
      <c r="B5" s="193"/>
      <c r="C5" s="78" t="s">
        <v>315</v>
      </c>
      <c r="D5" s="49">
        <v>1000</v>
      </c>
      <c r="E5" s="56" t="s">
        <v>246</v>
      </c>
      <c r="F5" s="205"/>
    </row>
    <row r="6" spans="2:6" x14ac:dyDescent="0.25">
      <c r="B6" s="193"/>
      <c r="C6" s="79" t="s">
        <v>316</v>
      </c>
      <c r="D6" s="46">
        <v>2000</v>
      </c>
      <c r="E6" s="111" t="s">
        <v>132</v>
      </c>
      <c r="F6" s="205"/>
    </row>
    <row r="7" spans="2:6" ht="21" x14ac:dyDescent="0.25">
      <c r="B7" s="193"/>
      <c r="C7" s="78" t="s">
        <v>317</v>
      </c>
      <c r="D7" s="49">
        <v>324000</v>
      </c>
      <c r="E7" s="56" t="s">
        <v>54</v>
      </c>
      <c r="F7" s="205"/>
    </row>
    <row r="8" spans="2:6" x14ac:dyDescent="0.25">
      <c r="B8" s="193"/>
      <c r="C8" s="79" t="s">
        <v>318</v>
      </c>
      <c r="D8" s="46">
        <v>194000</v>
      </c>
      <c r="E8" s="111" t="s">
        <v>21</v>
      </c>
      <c r="F8" s="205"/>
    </row>
    <row r="9" spans="2:6" x14ac:dyDescent="0.25">
      <c r="B9" s="193"/>
      <c r="C9" s="79" t="s">
        <v>319</v>
      </c>
      <c r="D9" s="46">
        <v>248000</v>
      </c>
      <c r="E9" s="111" t="s">
        <v>23</v>
      </c>
      <c r="F9" s="205"/>
    </row>
    <row r="10" spans="2:6" x14ac:dyDescent="0.25">
      <c r="B10" s="193"/>
      <c r="C10" s="78" t="s">
        <v>320</v>
      </c>
      <c r="D10" s="49">
        <v>10000</v>
      </c>
      <c r="E10" s="56" t="s">
        <v>321</v>
      </c>
      <c r="F10" s="205"/>
    </row>
    <row r="11" spans="2:6" x14ac:dyDescent="0.25">
      <c r="B11" s="193"/>
      <c r="C11" s="78" t="s">
        <v>322</v>
      </c>
      <c r="D11" s="49">
        <v>274000</v>
      </c>
      <c r="E11" s="56" t="s">
        <v>323</v>
      </c>
      <c r="F11" s="205"/>
    </row>
    <row r="12" spans="2:6" ht="21" customHeight="1" x14ac:dyDescent="0.25">
      <c r="B12" s="193"/>
      <c r="C12" s="78" t="s">
        <v>324</v>
      </c>
      <c r="D12" s="49">
        <v>4000</v>
      </c>
      <c r="E12" s="56" t="s">
        <v>325</v>
      </c>
      <c r="F12" s="205"/>
    </row>
    <row r="13" spans="2:6" ht="21" customHeight="1" x14ac:dyDescent="0.25">
      <c r="B13" s="193"/>
      <c r="C13" s="79" t="s">
        <v>326</v>
      </c>
      <c r="D13" s="46">
        <v>2000</v>
      </c>
      <c r="E13" s="111" t="s">
        <v>327</v>
      </c>
      <c r="F13" s="205"/>
    </row>
    <row r="14" spans="2:6" ht="21" x14ac:dyDescent="0.25">
      <c r="B14" s="193"/>
      <c r="C14" s="78" t="s">
        <v>328</v>
      </c>
      <c r="D14" s="49">
        <v>7000</v>
      </c>
      <c r="E14" s="56" t="s">
        <v>329</v>
      </c>
      <c r="F14" s="205"/>
    </row>
    <row r="15" spans="2:6" ht="21" customHeight="1" x14ac:dyDescent="0.25">
      <c r="B15" s="193"/>
      <c r="C15" s="78" t="s">
        <v>330</v>
      </c>
      <c r="D15" s="49">
        <v>22000</v>
      </c>
      <c r="E15" s="56" t="s">
        <v>9</v>
      </c>
      <c r="F15" s="205"/>
    </row>
    <row r="16" spans="2:6" ht="21" customHeight="1" x14ac:dyDescent="0.25">
      <c r="B16" s="193"/>
      <c r="C16" s="78" t="s">
        <v>331</v>
      </c>
      <c r="D16" s="49">
        <v>383000</v>
      </c>
      <c r="E16" s="56" t="s">
        <v>13</v>
      </c>
      <c r="F16" s="205"/>
    </row>
    <row r="17" spans="2:6" ht="21" customHeight="1" x14ac:dyDescent="0.25">
      <c r="B17" s="193"/>
      <c r="C17" s="79" t="s">
        <v>332</v>
      </c>
      <c r="D17" s="46">
        <v>188000</v>
      </c>
      <c r="E17" s="111" t="s">
        <v>42</v>
      </c>
      <c r="F17" s="205"/>
    </row>
    <row r="18" spans="2:6" ht="21" customHeight="1" x14ac:dyDescent="0.25">
      <c r="B18" s="193"/>
      <c r="C18" s="78" t="s">
        <v>333</v>
      </c>
      <c r="D18" s="49">
        <v>151000</v>
      </c>
      <c r="E18" s="56" t="s">
        <v>334</v>
      </c>
      <c r="F18" s="205"/>
    </row>
    <row r="19" spans="2:6" ht="21" customHeight="1" thickBot="1" x14ac:dyDescent="0.3">
      <c r="B19" s="194"/>
      <c r="C19" s="59" t="s">
        <v>49</v>
      </c>
      <c r="D19" s="55">
        <f>SUM(D4:D18)</f>
        <v>1813000</v>
      </c>
      <c r="E19" s="101"/>
      <c r="F19" s="205"/>
    </row>
    <row r="20" spans="2:6" ht="15" customHeight="1" x14ac:dyDescent="0.25">
      <c r="B20" s="192" t="s">
        <v>352</v>
      </c>
      <c r="C20" s="79" t="s">
        <v>335</v>
      </c>
      <c r="D20" s="46">
        <v>3000</v>
      </c>
      <c r="E20" s="111" t="s">
        <v>1</v>
      </c>
      <c r="F20" s="205"/>
    </row>
    <row r="21" spans="2:6" ht="15" customHeight="1" x14ac:dyDescent="0.25">
      <c r="B21" s="193"/>
      <c r="C21" s="78" t="s">
        <v>336</v>
      </c>
      <c r="D21" s="49">
        <v>2000</v>
      </c>
      <c r="E21" s="56" t="s">
        <v>246</v>
      </c>
      <c r="F21" s="205"/>
    </row>
    <row r="22" spans="2:6" ht="15" customHeight="1" x14ac:dyDescent="0.25">
      <c r="B22" s="193"/>
      <c r="C22" s="79" t="s">
        <v>337</v>
      </c>
      <c r="D22" s="46">
        <v>2000</v>
      </c>
      <c r="E22" s="111" t="s">
        <v>132</v>
      </c>
      <c r="F22" s="205"/>
    </row>
    <row r="23" spans="2:6" ht="21" x14ac:dyDescent="0.25">
      <c r="B23" s="193"/>
      <c r="C23" s="78" t="s">
        <v>338</v>
      </c>
      <c r="D23" s="49">
        <v>253000</v>
      </c>
      <c r="E23" s="56" t="s">
        <v>54</v>
      </c>
      <c r="F23" s="205"/>
    </row>
    <row r="24" spans="2:6" x14ac:dyDescent="0.25">
      <c r="B24" s="193"/>
      <c r="C24" s="79" t="s">
        <v>339</v>
      </c>
      <c r="D24" s="46">
        <v>11000</v>
      </c>
      <c r="E24" s="111" t="s">
        <v>21</v>
      </c>
      <c r="F24" s="205"/>
    </row>
    <row r="25" spans="2:6" x14ac:dyDescent="0.25">
      <c r="B25" s="193"/>
      <c r="C25" s="79" t="s">
        <v>340</v>
      </c>
      <c r="D25" s="46">
        <v>22000</v>
      </c>
      <c r="E25" s="111" t="s">
        <v>23</v>
      </c>
      <c r="F25" s="205"/>
    </row>
    <row r="26" spans="2:6" x14ac:dyDescent="0.25">
      <c r="B26" s="193"/>
      <c r="C26" s="78" t="s">
        <v>341</v>
      </c>
      <c r="D26" s="49">
        <v>32000</v>
      </c>
      <c r="E26" s="56" t="s">
        <v>321</v>
      </c>
      <c r="F26" s="205"/>
    </row>
    <row r="27" spans="2:6" x14ac:dyDescent="0.25">
      <c r="B27" s="193"/>
      <c r="C27" s="78" t="s">
        <v>342</v>
      </c>
      <c r="D27" s="49">
        <v>5000</v>
      </c>
      <c r="E27" s="56" t="s">
        <v>323</v>
      </c>
      <c r="F27" s="205"/>
    </row>
    <row r="28" spans="2:6" ht="21" customHeight="1" x14ac:dyDescent="0.25">
      <c r="B28" s="193"/>
      <c r="C28" s="78" t="s">
        <v>343</v>
      </c>
      <c r="D28" s="49">
        <v>4000</v>
      </c>
      <c r="E28" s="56" t="s">
        <v>325</v>
      </c>
      <c r="F28" s="205"/>
    </row>
    <row r="29" spans="2:6" ht="21" customHeight="1" x14ac:dyDescent="0.25">
      <c r="B29" s="193"/>
      <c r="C29" s="78" t="s">
        <v>344</v>
      </c>
      <c r="D29" s="49">
        <v>16000</v>
      </c>
      <c r="E29" s="56" t="s">
        <v>327</v>
      </c>
      <c r="F29" s="205"/>
    </row>
    <row r="30" spans="2:6" ht="21" customHeight="1" x14ac:dyDescent="0.25">
      <c r="B30" s="193"/>
      <c r="C30" s="79" t="s">
        <v>345</v>
      </c>
      <c r="D30" s="46">
        <v>22000</v>
      </c>
      <c r="E30" s="111" t="s">
        <v>9</v>
      </c>
      <c r="F30" s="205"/>
    </row>
    <row r="31" spans="2:6" ht="21" customHeight="1" x14ac:dyDescent="0.25">
      <c r="B31" s="193"/>
      <c r="C31" s="78" t="s">
        <v>346</v>
      </c>
      <c r="D31" s="49">
        <v>494000</v>
      </c>
      <c r="E31" s="56" t="s">
        <v>13</v>
      </c>
      <c r="F31" s="205"/>
    </row>
    <row r="32" spans="2:6" ht="21" customHeight="1" x14ac:dyDescent="0.25">
      <c r="B32" s="193"/>
      <c r="C32" s="79" t="s">
        <v>347</v>
      </c>
      <c r="D32" s="46">
        <v>52000</v>
      </c>
      <c r="E32" s="111" t="s">
        <v>42</v>
      </c>
      <c r="F32" s="205"/>
    </row>
    <row r="33" spans="2:6" ht="21" customHeight="1" x14ac:dyDescent="0.25">
      <c r="B33" s="193"/>
      <c r="C33" s="78" t="s">
        <v>348</v>
      </c>
      <c r="D33" s="49">
        <v>52000</v>
      </c>
      <c r="E33" s="56" t="s">
        <v>334</v>
      </c>
      <c r="F33" s="205"/>
    </row>
    <row r="34" spans="2:6" ht="21" customHeight="1" x14ac:dyDescent="0.25">
      <c r="B34" s="193"/>
      <c r="C34" s="78" t="s">
        <v>349</v>
      </c>
      <c r="D34" s="49">
        <v>8000</v>
      </c>
      <c r="E34" s="56" t="s">
        <v>350</v>
      </c>
      <c r="F34" s="205"/>
    </row>
    <row r="35" spans="2:6" x14ac:dyDescent="0.25">
      <c r="B35" s="193"/>
      <c r="C35" s="78" t="s">
        <v>351</v>
      </c>
      <c r="D35" s="49">
        <v>3000</v>
      </c>
      <c r="E35" s="56" t="s">
        <v>15</v>
      </c>
      <c r="F35" s="205"/>
    </row>
    <row r="36" spans="2:6" ht="15.75" thickBot="1" x14ac:dyDescent="0.3">
      <c r="B36" s="194"/>
      <c r="C36" s="110" t="s">
        <v>49</v>
      </c>
      <c r="D36" s="87">
        <f>SUM(D20:D35)</f>
        <v>981000</v>
      </c>
      <c r="E36" s="133"/>
      <c r="F36" s="206"/>
    </row>
    <row r="37" spans="2:6" ht="15.75" thickBot="1" x14ac:dyDescent="0.3">
      <c r="B37" s="84"/>
      <c r="C37" s="73" t="s">
        <v>50</v>
      </c>
      <c r="D37" s="74">
        <f>D19+D36</f>
        <v>2794000</v>
      </c>
      <c r="E37" s="181"/>
      <c r="F37" s="182"/>
    </row>
  </sheetData>
  <mergeCells count="6">
    <mergeCell ref="E37:F37"/>
    <mergeCell ref="F4:F36"/>
    <mergeCell ref="B1:F1"/>
    <mergeCell ref="B2:F2"/>
    <mergeCell ref="B4:B19"/>
    <mergeCell ref="B20:B3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9" sqref="G19"/>
    </sheetView>
  </sheetViews>
  <sheetFormatPr defaultRowHeight="15" x14ac:dyDescent="0.25"/>
  <cols>
    <col min="3" max="3" width="33.140625" customWidth="1"/>
    <col min="5" max="5" width="36" customWidth="1"/>
    <col min="6" max="6" width="17.7109375" customWidth="1"/>
  </cols>
  <sheetData>
    <row r="1" spans="2:6" ht="15.75" thickBot="1" x14ac:dyDescent="0.3">
      <c r="B1" s="189" t="s">
        <v>928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" t="s">
        <v>43</v>
      </c>
      <c r="D3" s="8" t="s">
        <v>44</v>
      </c>
      <c r="E3" s="8" t="s">
        <v>39</v>
      </c>
      <c r="F3" s="8" t="s">
        <v>45</v>
      </c>
    </row>
    <row r="4" spans="2:6" ht="30.75" customHeight="1" x14ac:dyDescent="0.25">
      <c r="B4" s="192" t="s">
        <v>48</v>
      </c>
      <c r="C4" s="89" t="s">
        <v>353</v>
      </c>
      <c r="D4" s="91">
        <v>1000</v>
      </c>
      <c r="E4" s="113" t="s">
        <v>1</v>
      </c>
      <c r="F4" s="204" t="s">
        <v>51</v>
      </c>
    </row>
    <row r="5" spans="2:6" x14ac:dyDescent="0.25">
      <c r="B5" s="193"/>
      <c r="C5" s="79" t="s">
        <v>354</v>
      </c>
      <c r="D5" s="46">
        <v>1000</v>
      </c>
      <c r="E5" s="111" t="s">
        <v>132</v>
      </c>
      <c r="F5" s="205"/>
    </row>
    <row r="6" spans="2:6" x14ac:dyDescent="0.25">
      <c r="B6" s="193"/>
      <c r="C6" s="79" t="s">
        <v>355</v>
      </c>
      <c r="D6" s="46">
        <v>30000</v>
      </c>
      <c r="E6" s="111" t="s">
        <v>21</v>
      </c>
      <c r="F6" s="205"/>
    </row>
    <row r="7" spans="2:6" x14ac:dyDescent="0.25">
      <c r="B7" s="193"/>
      <c r="C7" s="78" t="s">
        <v>356</v>
      </c>
      <c r="D7" s="49">
        <v>1000</v>
      </c>
      <c r="E7" s="56" t="s">
        <v>32</v>
      </c>
      <c r="F7" s="205"/>
    </row>
    <row r="8" spans="2:6" x14ac:dyDescent="0.25">
      <c r="B8" s="193"/>
      <c r="C8" s="79" t="s">
        <v>357</v>
      </c>
      <c r="D8" s="46">
        <v>4000</v>
      </c>
      <c r="E8" s="111" t="s">
        <v>9</v>
      </c>
      <c r="F8" s="205"/>
    </row>
    <row r="9" spans="2:6" x14ac:dyDescent="0.25">
      <c r="B9" s="193"/>
      <c r="C9" s="78" t="s">
        <v>358</v>
      </c>
      <c r="D9" s="49">
        <v>3000</v>
      </c>
      <c r="E9" s="56" t="s">
        <v>13</v>
      </c>
      <c r="F9" s="205"/>
    </row>
    <row r="10" spans="2:6" x14ac:dyDescent="0.25">
      <c r="B10" s="193"/>
      <c r="C10" s="79" t="s">
        <v>359</v>
      </c>
      <c r="D10" s="46">
        <v>2000</v>
      </c>
      <c r="E10" s="111" t="s">
        <v>42</v>
      </c>
      <c r="F10" s="205"/>
    </row>
    <row r="11" spans="2:6" x14ac:dyDescent="0.25">
      <c r="B11" s="193"/>
      <c r="C11" s="78" t="s">
        <v>360</v>
      </c>
      <c r="D11" s="49">
        <v>1000</v>
      </c>
      <c r="E11" s="56" t="s">
        <v>15</v>
      </c>
      <c r="F11" s="205"/>
    </row>
    <row r="12" spans="2:6" ht="15.75" thickBot="1" x14ac:dyDescent="0.3">
      <c r="B12" s="194"/>
      <c r="C12" s="110" t="s">
        <v>49</v>
      </c>
      <c r="D12" s="87">
        <f>SUM(D4:D11)</f>
        <v>43000</v>
      </c>
      <c r="E12" s="133"/>
      <c r="F12" s="206"/>
    </row>
    <row r="13" spans="2:6" ht="15.75" thickBot="1" x14ac:dyDescent="0.3">
      <c r="B13" s="84"/>
      <c r="C13" s="73" t="s">
        <v>50</v>
      </c>
      <c r="D13" s="74">
        <f>SUM(D4:D11)</f>
        <v>43000</v>
      </c>
      <c r="E13" s="211"/>
      <c r="F13" s="212"/>
    </row>
  </sheetData>
  <mergeCells count="5">
    <mergeCell ref="B1:F1"/>
    <mergeCell ref="B2:F2"/>
    <mergeCell ref="B4:B12"/>
    <mergeCell ref="E13:F13"/>
    <mergeCell ref="F4:F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7"/>
  <sheetViews>
    <sheetView workbookViewId="0">
      <selection activeCell="I16" sqref="I16"/>
    </sheetView>
  </sheetViews>
  <sheetFormatPr defaultRowHeight="15" x14ac:dyDescent="0.25"/>
  <cols>
    <col min="2" max="2" width="19.28515625" customWidth="1"/>
    <col min="3" max="3" width="32.28515625" customWidth="1"/>
    <col min="4" max="4" width="10.140625" bestFit="1" customWidth="1"/>
    <col min="5" max="5" width="41" customWidth="1"/>
    <col min="6" max="6" width="22.28515625" customWidth="1"/>
  </cols>
  <sheetData>
    <row r="1" spans="2:6" ht="15.75" thickBot="1" x14ac:dyDescent="0.3">
      <c r="B1" s="189" t="s">
        <v>929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192" t="s">
        <v>930</v>
      </c>
      <c r="C4" s="89" t="s">
        <v>361</v>
      </c>
      <c r="D4" s="91">
        <v>1000</v>
      </c>
      <c r="E4" s="113" t="s">
        <v>1</v>
      </c>
      <c r="F4" s="213" t="s">
        <v>51</v>
      </c>
    </row>
    <row r="5" spans="2:6" ht="20.100000000000001" customHeight="1" x14ac:dyDescent="0.25">
      <c r="B5" s="193"/>
      <c r="C5" s="78" t="s">
        <v>362</v>
      </c>
      <c r="D5" s="49">
        <v>1000</v>
      </c>
      <c r="E5" s="56" t="s">
        <v>246</v>
      </c>
      <c r="F5" s="214"/>
    </row>
    <row r="6" spans="2:6" ht="20.100000000000001" customHeight="1" x14ac:dyDescent="0.25">
      <c r="B6" s="193"/>
      <c r="C6" s="78" t="s">
        <v>363</v>
      </c>
      <c r="D6" s="49">
        <v>3000</v>
      </c>
      <c r="E6" s="56" t="s">
        <v>364</v>
      </c>
      <c r="F6" s="214"/>
    </row>
    <row r="7" spans="2:6" ht="20.100000000000001" customHeight="1" x14ac:dyDescent="0.25">
      <c r="B7" s="193"/>
      <c r="C7" s="78" t="s">
        <v>365</v>
      </c>
      <c r="D7" s="49">
        <v>50000</v>
      </c>
      <c r="E7" s="56" t="s">
        <v>366</v>
      </c>
      <c r="F7" s="214"/>
    </row>
    <row r="8" spans="2:6" ht="20.100000000000001" customHeight="1" x14ac:dyDescent="0.25">
      <c r="B8" s="193"/>
      <c r="C8" s="78" t="s">
        <v>367</v>
      </c>
      <c r="D8" s="49">
        <v>1000</v>
      </c>
      <c r="E8" s="56" t="s">
        <v>368</v>
      </c>
      <c r="F8" s="214"/>
    </row>
    <row r="9" spans="2:6" ht="20.100000000000001" customHeight="1" x14ac:dyDescent="0.25">
      <c r="B9" s="193"/>
      <c r="C9" s="78" t="s">
        <v>369</v>
      </c>
      <c r="D9" s="49">
        <v>1000</v>
      </c>
      <c r="E9" s="56" t="s">
        <v>370</v>
      </c>
      <c r="F9" s="214"/>
    </row>
    <row r="10" spans="2:6" ht="20.100000000000001" customHeight="1" x14ac:dyDescent="0.25">
      <c r="B10" s="193"/>
      <c r="C10" s="78" t="s">
        <v>371</v>
      </c>
      <c r="D10" s="49">
        <v>3000</v>
      </c>
      <c r="E10" s="56" t="s">
        <v>372</v>
      </c>
      <c r="F10" s="214"/>
    </row>
    <row r="11" spans="2:6" ht="20.100000000000001" customHeight="1" x14ac:dyDescent="0.25">
      <c r="B11" s="193"/>
      <c r="C11" s="78" t="s">
        <v>373</v>
      </c>
      <c r="D11" s="49">
        <v>11000</v>
      </c>
      <c r="E11" s="56" t="s">
        <v>374</v>
      </c>
      <c r="F11" s="214"/>
    </row>
    <row r="12" spans="2:6" ht="20.100000000000001" customHeight="1" x14ac:dyDescent="0.25">
      <c r="B12" s="193"/>
      <c r="C12" s="78" t="s">
        <v>375</v>
      </c>
      <c r="D12" s="49">
        <v>1000</v>
      </c>
      <c r="E12" s="56" t="s">
        <v>19</v>
      </c>
      <c r="F12" s="214"/>
    </row>
    <row r="13" spans="2:6" ht="20.100000000000001" customHeight="1" x14ac:dyDescent="0.25">
      <c r="B13" s="193"/>
      <c r="C13" s="78" t="s">
        <v>376</v>
      </c>
      <c r="D13" s="49">
        <v>1000</v>
      </c>
      <c r="E13" s="56" t="s">
        <v>377</v>
      </c>
      <c r="F13" s="214"/>
    </row>
    <row r="14" spans="2:6" ht="20.100000000000001" customHeight="1" x14ac:dyDescent="0.25">
      <c r="B14" s="193"/>
      <c r="C14" s="78" t="s">
        <v>378</v>
      </c>
      <c r="D14" s="49">
        <v>1000</v>
      </c>
      <c r="E14" s="56" t="s">
        <v>7</v>
      </c>
      <c r="F14" s="214"/>
    </row>
    <row r="15" spans="2:6" ht="20.100000000000001" customHeight="1" x14ac:dyDescent="0.25">
      <c r="B15" s="193"/>
      <c r="C15" s="79" t="s">
        <v>379</v>
      </c>
      <c r="D15" s="46">
        <v>20000</v>
      </c>
      <c r="E15" s="111" t="s">
        <v>21</v>
      </c>
      <c r="F15" s="214"/>
    </row>
    <row r="16" spans="2:6" ht="20.100000000000001" customHeight="1" x14ac:dyDescent="0.25">
      <c r="B16" s="193"/>
      <c r="C16" s="78" t="s">
        <v>380</v>
      </c>
      <c r="D16" s="49">
        <v>1000</v>
      </c>
      <c r="E16" s="56" t="s">
        <v>323</v>
      </c>
      <c r="F16" s="214"/>
    </row>
    <row r="17" spans="2:6" ht="20.100000000000001" customHeight="1" x14ac:dyDescent="0.25">
      <c r="B17" s="193"/>
      <c r="C17" s="79" t="s">
        <v>381</v>
      </c>
      <c r="D17" s="46">
        <v>2000</v>
      </c>
      <c r="E17" s="111" t="s">
        <v>9</v>
      </c>
      <c r="F17" s="214"/>
    </row>
    <row r="18" spans="2:6" ht="20.100000000000001" customHeight="1" thickBot="1" x14ac:dyDescent="0.3">
      <c r="B18" s="194"/>
      <c r="C18" s="59" t="s">
        <v>49</v>
      </c>
      <c r="D18" s="55">
        <f>SUM(D4:D17)</f>
        <v>97000</v>
      </c>
      <c r="E18" s="55"/>
      <c r="F18" s="215"/>
    </row>
    <row r="19" spans="2:6" ht="20.100000000000001" customHeight="1" x14ac:dyDescent="0.25">
      <c r="B19" s="192" t="s">
        <v>504</v>
      </c>
      <c r="C19" s="78" t="s">
        <v>382</v>
      </c>
      <c r="D19" s="49">
        <v>50000</v>
      </c>
      <c r="E19" s="56" t="s">
        <v>383</v>
      </c>
      <c r="F19" s="204" t="s">
        <v>51</v>
      </c>
    </row>
    <row r="20" spans="2:6" ht="20.100000000000001" customHeight="1" x14ac:dyDescent="0.25">
      <c r="B20" s="193"/>
      <c r="C20" s="78" t="s">
        <v>384</v>
      </c>
      <c r="D20" s="49">
        <v>2000</v>
      </c>
      <c r="E20" s="56" t="s">
        <v>385</v>
      </c>
      <c r="F20" s="205"/>
    </row>
    <row r="21" spans="2:6" ht="20.100000000000001" customHeight="1" x14ac:dyDescent="0.25">
      <c r="B21" s="193"/>
      <c r="C21" s="78" t="s">
        <v>386</v>
      </c>
      <c r="D21" s="49">
        <v>2000</v>
      </c>
      <c r="E21" s="56" t="s">
        <v>387</v>
      </c>
      <c r="F21" s="205"/>
    </row>
    <row r="22" spans="2:6" ht="20.100000000000001" customHeight="1" x14ac:dyDescent="0.25">
      <c r="B22" s="193"/>
      <c r="C22" s="79" t="s">
        <v>388</v>
      </c>
      <c r="D22" s="46">
        <v>10000</v>
      </c>
      <c r="E22" s="111" t="s">
        <v>1</v>
      </c>
      <c r="F22" s="205"/>
    </row>
    <row r="23" spans="2:6" ht="20.100000000000001" customHeight="1" x14ac:dyDescent="0.25">
      <c r="B23" s="193"/>
      <c r="C23" s="79" t="s">
        <v>389</v>
      </c>
      <c r="D23" s="46">
        <v>36000</v>
      </c>
      <c r="E23" s="111" t="s">
        <v>132</v>
      </c>
      <c r="F23" s="205"/>
    </row>
    <row r="24" spans="2:6" ht="20.100000000000001" customHeight="1" x14ac:dyDescent="0.25">
      <c r="B24" s="193"/>
      <c r="C24" s="78" t="s">
        <v>390</v>
      </c>
      <c r="D24" s="49">
        <v>10000</v>
      </c>
      <c r="E24" s="56" t="s">
        <v>364</v>
      </c>
      <c r="F24" s="205"/>
    </row>
    <row r="25" spans="2:6" ht="20.100000000000001" customHeight="1" x14ac:dyDescent="0.25">
      <c r="B25" s="193"/>
      <c r="C25" s="78" t="s">
        <v>391</v>
      </c>
      <c r="D25" s="49">
        <v>20000</v>
      </c>
      <c r="E25" s="56" t="s">
        <v>392</v>
      </c>
      <c r="F25" s="205"/>
    </row>
    <row r="26" spans="2:6" ht="20.100000000000001" customHeight="1" x14ac:dyDescent="0.25">
      <c r="B26" s="193"/>
      <c r="C26" s="79" t="s">
        <v>393</v>
      </c>
      <c r="D26" s="46">
        <v>8000</v>
      </c>
      <c r="E26" s="111" t="s">
        <v>5</v>
      </c>
      <c r="F26" s="205"/>
    </row>
    <row r="27" spans="2:6" ht="20.100000000000001" customHeight="1" x14ac:dyDescent="0.25">
      <c r="B27" s="193"/>
      <c r="C27" s="78" t="s">
        <v>394</v>
      </c>
      <c r="D27" s="49">
        <v>31000</v>
      </c>
      <c r="E27" s="56" t="s">
        <v>368</v>
      </c>
      <c r="F27" s="205"/>
    </row>
    <row r="28" spans="2:6" ht="22.5" customHeight="1" x14ac:dyDescent="0.25">
      <c r="B28" s="193"/>
      <c r="C28" s="78" t="s">
        <v>395</v>
      </c>
      <c r="D28" s="49">
        <v>2000</v>
      </c>
      <c r="E28" s="56" t="s">
        <v>54</v>
      </c>
      <c r="F28" s="205"/>
    </row>
    <row r="29" spans="2:6" ht="20.100000000000001" customHeight="1" x14ac:dyDescent="0.25">
      <c r="B29" s="193"/>
      <c r="C29" s="78" t="s">
        <v>396</v>
      </c>
      <c r="D29" s="49">
        <v>5000</v>
      </c>
      <c r="E29" s="56" t="s">
        <v>19</v>
      </c>
      <c r="F29" s="205"/>
    </row>
    <row r="30" spans="2:6" ht="20.100000000000001" customHeight="1" x14ac:dyDescent="0.25">
      <c r="B30" s="193"/>
      <c r="C30" s="78" t="s">
        <v>397</v>
      </c>
      <c r="D30" s="49">
        <v>39000</v>
      </c>
      <c r="E30" s="56" t="s">
        <v>377</v>
      </c>
      <c r="F30" s="205"/>
    </row>
    <row r="31" spans="2:6" ht="20.100000000000001" customHeight="1" x14ac:dyDescent="0.25">
      <c r="B31" s="193"/>
      <c r="C31" s="78" t="s">
        <v>398</v>
      </c>
      <c r="D31" s="49">
        <v>10000</v>
      </c>
      <c r="E31" s="56" t="s">
        <v>7</v>
      </c>
      <c r="F31" s="205"/>
    </row>
    <row r="32" spans="2:6" ht="20.100000000000001" customHeight="1" x14ac:dyDescent="0.25">
      <c r="B32" s="193"/>
      <c r="C32" s="78" t="s">
        <v>399</v>
      </c>
      <c r="D32" s="49">
        <v>5000</v>
      </c>
      <c r="E32" s="56" t="s">
        <v>40</v>
      </c>
      <c r="F32" s="205"/>
    </row>
    <row r="33" spans="2:6" ht="20.100000000000001" customHeight="1" x14ac:dyDescent="0.25">
      <c r="B33" s="193"/>
      <c r="C33" s="78" t="s">
        <v>400</v>
      </c>
      <c r="D33" s="49">
        <v>1605000</v>
      </c>
      <c r="E33" s="56" t="s">
        <v>401</v>
      </c>
      <c r="F33" s="205"/>
    </row>
    <row r="34" spans="2:6" ht="20.100000000000001" customHeight="1" x14ac:dyDescent="0.25">
      <c r="B34" s="193"/>
      <c r="C34" s="78" t="s">
        <v>402</v>
      </c>
      <c r="D34" s="49">
        <v>3000</v>
      </c>
      <c r="E34" s="56" t="s">
        <v>41</v>
      </c>
      <c r="F34" s="205"/>
    </row>
    <row r="35" spans="2:6" ht="20.100000000000001" customHeight="1" x14ac:dyDescent="0.25">
      <c r="B35" s="193"/>
      <c r="C35" s="78" t="s">
        <v>403</v>
      </c>
      <c r="D35" s="49">
        <v>6000</v>
      </c>
      <c r="E35" s="56" t="s">
        <v>404</v>
      </c>
      <c r="F35" s="205"/>
    </row>
    <row r="36" spans="2:6" ht="20.100000000000001" customHeight="1" x14ac:dyDescent="0.25">
      <c r="B36" s="193"/>
      <c r="C36" s="78" t="s">
        <v>405</v>
      </c>
      <c r="D36" s="49">
        <v>1000</v>
      </c>
      <c r="E36" s="56" t="s">
        <v>325</v>
      </c>
      <c r="F36" s="205"/>
    </row>
    <row r="37" spans="2:6" ht="20.100000000000001" customHeight="1" x14ac:dyDescent="0.25">
      <c r="B37" s="193"/>
      <c r="C37" s="78" t="s">
        <v>406</v>
      </c>
      <c r="D37" s="49">
        <v>23000</v>
      </c>
      <c r="E37" s="56" t="s">
        <v>407</v>
      </c>
      <c r="F37" s="205"/>
    </row>
    <row r="38" spans="2:6" ht="20.100000000000001" customHeight="1" x14ac:dyDescent="0.25">
      <c r="B38" s="193"/>
      <c r="C38" s="78" t="s">
        <v>408</v>
      </c>
      <c r="D38" s="49">
        <v>10000</v>
      </c>
      <c r="E38" s="56" t="s">
        <v>329</v>
      </c>
      <c r="F38" s="205"/>
    </row>
    <row r="39" spans="2:6" ht="20.100000000000001" customHeight="1" x14ac:dyDescent="0.25">
      <c r="B39" s="193"/>
      <c r="C39" s="78" t="s">
        <v>409</v>
      </c>
      <c r="D39" s="49">
        <v>156000</v>
      </c>
      <c r="E39" s="56" t="s">
        <v>410</v>
      </c>
      <c r="F39" s="205"/>
    </row>
    <row r="40" spans="2:6" ht="20.100000000000001" customHeight="1" x14ac:dyDescent="0.25">
      <c r="B40" s="193"/>
      <c r="C40" s="78" t="s">
        <v>411</v>
      </c>
      <c r="D40" s="49">
        <v>2000</v>
      </c>
      <c r="E40" s="56" t="s">
        <v>412</v>
      </c>
      <c r="F40" s="205"/>
    </row>
    <row r="41" spans="2:6" ht="20.100000000000001" customHeight="1" x14ac:dyDescent="0.25">
      <c r="B41" s="193"/>
      <c r="C41" s="79" t="s">
        <v>413</v>
      </c>
      <c r="D41" s="46">
        <v>33000</v>
      </c>
      <c r="E41" s="111" t="s">
        <v>9</v>
      </c>
      <c r="F41" s="205"/>
    </row>
    <row r="42" spans="2:6" ht="20.100000000000001" customHeight="1" x14ac:dyDescent="0.25">
      <c r="B42" s="193"/>
      <c r="C42" s="79" t="s">
        <v>414</v>
      </c>
      <c r="D42" s="46">
        <v>1000</v>
      </c>
      <c r="E42" s="111" t="s">
        <v>11</v>
      </c>
      <c r="F42" s="205"/>
    </row>
    <row r="43" spans="2:6" ht="20.100000000000001" customHeight="1" x14ac:dyDescent="0.25">
      <c r="B43" s="193"/>
      <c r="C43" s="78" t="s">
        <v>415</v>
      </c>
      <c r="D43" s="49">
        <v>1000</v>
      </c>
      <c r="E43" s="56" t="s">
        <v>13</v>
      </c>
      <c r="F43" s="205"/>
    </row>
    <row r="44" spans="2:6" ht="20.100000000000001" customHeight="1" x14ac:dyDescent="0.25">
      <c r="B44" s="193"/>
      <c r="C44" s="78" t="s">
        <v>416</v>
      </c>
      <c r="D44" s="49">
        <v>3000</v>
      </c>
      <c r="E44" s="56" t="s">
        <v>417</v>
      </c>
      <c r="F44" s="205"/>
    </row>
    <row r="45" spans="2:6" ht="20.100000000000001" customHeight="1" x14ac:dyDescent="0.25">
      <c r="B45" s="193"/>
      <c r="C45" s="79" t="s">
        <v>418</v>
      </c>
      <c r="D45" s="46">
        <v>50000</v>
      </c>
      <c r="E45" s="111" t="s">
        <v>42</v>
      </c>
      <c r="F45" s="205"/>
    </row>
    <row r="46" spans="2:6" ht="20.100000000000001" customHeight="1" x14ac:dyDescent="0.25">
      <c r="B46" s="193"/>
      <c r="C46" s="78" t="s">
        <v>419</v>
      </c>
      <c r="D46" s="49">
        <v>1000</v>
      </c>
      <c r="E46" s="56" t="s">
        <v>334</v>
      </c>
      <c r="F46" s="205"/>
    </row>
    <row r="47" spans="2:6" ht="20.100000000000001" customHeight="1" x14ac:dyDescent="0.25">
      <c r="B47" s="193"/>
      <c r="C47" s="78" t="s">
        <v>420</v>
      </c>
      <c r="D47" s="49">
        <v>1000</v>
      </c>
      <c r="E47" s="56" t="s">
        <v>421</v>
      </c>
      <c r="F47" s="205"/>
    </row>
    <row r="48" spans="2:6" ht="20.100000000000001" customHeight="1" x14ac:dyDescent="0.25">
      <c r="B48" s="193"/>
      <c r="C48" s="78" t="s">
        <v>422</v>
      </c>
      <c r="D48" s="49">
        <v>3000</v>
      </c>
      <c r="E48" s="56" t="s">
        <v>15</v>
      </c>
      <c r="F48" s="205"/>
    </row>
    <row r="49" spans="2:6" ht="20.100000000000001" customHeight="1" x14ac:dyDescent="0.25">
      <c r="B49" s="193"/>
      <c r="C49" s="78" t="s">
        <v>423</v>
      </c>
      <c r="D49" s="49">
        <v>11000</v>
      </c>
      <c r="E49" s="56" t="s">
        <v>424</v>
      </c>
      <c r="F49" s="205"/>
    </row>
    <row r="50" spans="2:6" ht="20.100000000000001" customHeight="1" x14ac:dyDescent="0.25">
      <c r="B50" s="193"/>
      <c r="C50" s="78" t="s">
        <v>425</v>
      </c>
      <c r="D50" s="49">
        <v>1000</v>
      </c>
      <c r="E50" s="56" t="s">
        <v>426</v>
      </c>
      <c r="F50" s="205"/>
    </row>
    <row r="51" spans="2:6" ht="20.100000000000001" customHeight="1" x14ac:dyDescent="0.25">
      <c r="B51" s="193"/>
      <c r="C51" s="78" t="s">
        <v>427</v>
      </c>
      <c r="D51" s="49">
        <v>1000</v>
      </c>
      <c r="E51" s="56" t="s">
        <v>105</v>
      </c>
      <c r="F51" s="205"/>
    </row>
    <row r="52" spans="2:6" ht="20.100000000000001" customHeight="1" x14ac:dyDescent="0.25">
      <c r="B52" s="193"/>
      <c r="C52" s="79" t="s">
        <v>428</v>
      </c>
      <c r="D52" s="46">
        <v>1000</v>
      </c>
      <c r="E52" s="111" t="s">
        <v>429</v>
      </c>
      <c r="F52" s="205"/>
    </row>
    <row r="53" spans="2:6" ht="20.100000000000001" customHeight="1" x14ac:dyDescent="0.25">
      <c r="B53" s="193"/>
      <c r="C53" s="79" t="s">
        <v>430</v>
      </c>
      <c r="D53" s="46">
        <v>150000</v>
      </c>
      <c r="E53" s="111" t="s">
        <v>431</v>
      </c>
      <c r="F53" s="205"/>
    </row>
    <row r="54" spans="2:6" ht="20.100000000000001" customHeight="1" x14ac:dyDescent="0.25">
      <c r="B54" s="193"/>
      <c r="C54" s="79" t="s">
        <v>432</v>
      </c>
      <c r="D54" s="46">
        <v>1000</v>
      </c>
      <c r="E54" s="111" t="s">
        <v>433</v>
      </c>
      <c r="F54" s="205"/>
    </row>
    <row r="55" spans="2:6" ht="20.100000000000001" customHeight="1" x14ac:dyDescent="0.25">
      <c r="B55" s="193"/>
      <c r="C55" s="79" t="s">
        <v>434</v>
      </c>
      <c r="D55" s="46">
        <v>21000</v>
      </c>
      <c r="E55" s="111" t="s">
        <v>435</v>
      </c>
      <c r="F55" s="205"/>
    </row>
    <row r="56" spans="2:6" ht="20.100000000000001" customHeight="1" x14ac:dyDescent="0.25">
      <c r="B56" s="193"/>
      <c r="C56" s="79" t="s">
        <v>436</v>
      </c>
      <c r="D56" s="46">
        <v>1000</v>
      </c>
      <c r="E56" s="111" t="s">
        <v>437</v>
      </c>
      <c r="F56" s="205"/>
    </row>
    <row r="57" spans="2:6" ht="20.100000000000001" customHeight="1" thickBot="1" x14ac:dyDescent="0.3">
      <c r="B57" s="194"/>
      <c r="C57" s="59" t="s">
        <v>49</v>
      </c>
      <c r="D57" s="55">
        <f>SUM(D19:D56)</f>
        <v>2316000</v>
      </c>
      <c r="E57" s="55"/>
      <c r="F57" s="206"/>
    </row>
    <row r="58" spans="2:6" ht="138.75" customHeight="1" x14ac:dyDescent="0.25">
      <c r="B58" s="192" t="s">
        <v>505</v>
      </c>
      <c r="C58" s="140" t="s">
        <v>438</v>
      </c>
      <c r="D58" s="138">
        <v>8543000</v>
      </c>
      <c r="E58" s="139" t="s">
        <v>439</v>
      </c>
      <c r="F58" s="204" t="s">
        <v>51</v>
      </c>
    </row>
    <row r="59" spans="2:6" ht="20.100000000000001" customHeight="1" thickBot="1" x14ac:dyDescent="0.3">
      <c r="B59" s="194"/>
      <c r="C59" s="59" t="s">
        <v>49</v>
      </c>
      <c r="D59" s="55">
        <f>D58</f>
        <v>8543000</v>
      </c>
      <c r="E59" s="55"/>
      <c r="F59" s="206"/>
    </row>
    <row r="60" spans="2:6" ht="20.100000000000001" customHeight="1" x14ac:dyDescent="0.25">
      <c r="B60" s="192" t="s">
        <v>506</v>
      </c>
      <c r="C60" s="78" t="s">
        <v>440</v>
      </c>
      <c r="D60" s="49">
        <v>15000</v>
      </c>
      <c r="E60" s="50" t="s">
        <v>383</v>
      </c>
      <c r="F60" s="204" t="s">
        <v>51</v>
      </c>
    </row>
    <row r="61" spans="2:6" ht="20.100000000000001" customHeight="1" x14ac:dyDescent="0.25">
      <c r="B61" s="193"/>
      <c r="C61" s="78" t="s">
        <v>441</v>
      </c>
      <c r="D61" s="49">
        <v>21000</v>
      </c>
      <c r="E61" s="50" t="s">
        <v>385</v>
      </c>
      <c r="F61" s="205"/>
    </row>
    <row r="62" spans="2:6" ht="20.100000000000001" customHeight="1" x14ac:dyDescent="0.25">
      <c r="B62" s="193"/>
      <c r="C62" s="78" t="s">
        <v>442</v>
      </c>
      <c r="D62" s="49">
        <v>5000</v>
      </c>
      <c r="E62" s="50" t="s">
        <v>443</v>
      </c>
      <c r="F62" s="205"/>
    </row>
    <row r="63" spans="2:6" ht="20.100000000000001" customHeight="1" x14ac:dyDescent="0.25">
      <c r="B63" s="193"/>
      <c r="C63" s="78" t="s">
        <v>444</v>
      </c>
      <c r="D63" s="49">
        <v>15000</v>
      </c>
      <c r="E63" s="50" t="s">
        <v>387</v>
      </c>
      <c r="F63" s="205"/>
    </row>
    <row r="64" spans="2:6" ht="20.100000000000001" customHeight="1" x14ac:dyDescent="0.25">
      <c r="B64" s="193"/>
      <c r="C64" s="78" t="s">
        <v>445</v>
      </c>
      <c r="D64" s="49">
        <v>27000</v>
      </c>
      <c r="E64" s="50" t="s">
        <v>446</v>
      </c>
      <c r="F64" s="205"/>
    </row>
    <row r="65" spans="2:6" ht="20.100000000000001" customHeight="1" x14ac:dyDescent="0.25">
      <c r="B65" s="193"/>
      <c r="C65" s="78" t="s">
        <v>447</v>
      </c>
      <c r="D65" s="49">
        <v>1818000</v>
      </c>
      <c r="E65" s="50" t="s">
        <v>392</v>
      </c>
      <c r="F65" s="205"/>
    </row>
    <row r="66" spans="2:6" ht="20.100000000000001" customHeight="1" x14ac:dyDescent="0.25">
      <c r="B66" s="193"/>
      <c r="C66" s="78" t="s">
        <v>448</v>
      </c>
      <c r="D66" s="49">
        <v>2802000</v>
      </c>
      <c r="E66" s="50" t="s">
        <v>449</v>
      </c>
      <c r="F66" s="205"/>
    </row>
    <row r="67" spans="2:6" ht="20.100000000000001" customHeight="1" x14ac:dyDescent="0.25">
      <c r="B67" s="193"/>
      <c r="C67" s="78" t="s">
        <v>450</v>
      </c>
      <c r="D67" s="49">
        <v>350000</v>
      </c>
      <c r="E67" s="50" t="s">
        <v>366</v>
      </c>
      <c r="F67" s="205"/>
    </row>
    <row r="68" spans="2:6" ht="20.100000000000001" customHeight="1" x14ac:dyDescent="0.25">
      <c r="B68" s="193"/>
      <c r="C68" s="78" t="s">
        <v>451</v>
      </c>
      <c r="D68" s="49">
        <v>5798000</v>
      </c>
      <c r="E68" s="50" t="s">
        <v>452</v>
      </c>
      <c r="F68" s="205"/>
    </row>
    <row r="69" spans="2:6" ht="20.100000000000001" customHeight="1" x14ac:dyDescent="0.25">
      <c r="B69" s="193"/>
      <c r="C69" s="78" t="s">
        <v>453</v>
      </c>
      <c r="D69" s="49">
        <v>1000</v>
      </c>
      <c r="E69" s="50" t="s">
        <v>454</v>
      </c>
      <c r="F69" s="205"/>
    </row>
    <row r="70" spans="2:6" ht="20.100000000000001" customHeight="1" x14ac:dyDescent="0.25">
      <c r="B70" s="193"/>
      <c r="C70" s="78" t="s">
        <v>455</v>
      </c>
      <c r="D70" s="49">
        <v>20000</v>
      </c>
      <c r="E70" s="50" t="s">
        <v>456</v>
      </c>
      <c r="F70" s="205"/>
    </row>
    <row r="71" spans="2:6" ht="20.100000000000001" customHeight="1" x14ac:dyDescent="0.25">
      <c r="B71" s="193"/>
      <c r="C71" s="78" t="s">
        <v>457</v>
      </c>
      <c r="D71" s="49">
        <v>4288000</v>
      </c>
      <c r="E71" s="50" t="s">
        <v>401</v>
      </c>
      <c r="F71" s="205"/>
    </row>
    <row r="72" spans="2:6" ht="20.100000000000001" customHeight="1" x14ac:dyDescent="0.25">
      <c r="B72" s="193"/>
      <c r="C72" s="78" t="s">
        <v>458</v>
      </c>
      <c r="D72" s="49">
        <v>5000</v>
      </c>
      <c r="E72" s="50" t="s">
        <v>459</v>
      </c>
      <c r="F72" s="205"/>
    </row>
    <row r="73" spans="2:6" ht="20.100000000000001" customHeight="1" x14ac:dyDescent="0.25">
      <c r="B73" s="193"/>
      <c r="C73" s="78" t="s">
        <v>460</v>
      </c>
      <c r="D73" s="49">
        <v>1000</v>
      </c>
      <c r="E73" s="50" t="s">
        <v>404</v>
      </c>
      <c r="F73" s="205"/>
    </row>
    <row r="74" spans="2:6" ht="20.100000000000001" customHeight="1" x14ac:dyDescent="0.25">
      <c r="B74" s="193"/>
      <c r="C74" s="78" t="s">
        <v>461</v>
      </c>
      <c r="D74" s="49">
        <v>4000</v>
      </c>
      <c r="E74" s="50" t="s">
        <v>462</v>
      </c>
      <c r="F74" s="205"/>
    </row>
    <row r="75" spans="2:6" ht="20.100000000000001" customHeight="1" x14ac:dyDescent="0.25">
      <c r="B75" s="193"/>
      <c r="C75" s="78" t="s">
        <v>463</v>
      </c>
      <c r="D75" s="49">
        <v>1000</v>
      </c>
      <c r="E75" s="50" t="s">
        <v>464</v>
      </c>
      <c r="F75" s="205"/>
    </row>
    <row r="76" spans="2:6" ht="20.100000000000001" customHeight="1" x14ac:dyDescent="0.25">
      <c r="B76" s="193"/>
      <c r="C76" s="78" t="s">
        <v>465</v>
      </c>
      <c r="D76" s="49">
        <v>25000</v>
      </c>
      <c r="E76" s="50" t="s">
        <v>325</v>
      </c>
      <c r="F76" s="205"/>
    </row>
    <row r="77" spans="2:6" ht="20.100000000000001" customHeight="1" x14ac:dyDescent="0.25">
      <c r="B77" s="193"/>
      <c r="C77" s="78" t="s">
        <v>466</v>
      </c>
      <c r="D77" s="49">
        <v>8000</v>
      </c>
      <c r="E77" s="50" t="s">
        <v>467</v>
      </c>
      <c r="F77" s="205"/>
    </row>
    <row r="78" spans="2:6" ht="20.100000000000001" customHeight="1" x14ac:dyDescent="0.25">
      <c r="B78" s="193"/>
      <c r="C78" s="79" t="s">
        <v>468</v>
      </c>
      <c r="D78" s="46">
        <v>300000</v>
      </c>
      <c r="E78" s="47" t="s">
        <v>327</v>
      </c>
      <c r="F78" s="205"/>
    </row>
    <row r="79" spans="2:6" ht="20.100000000000001" customHeight="1" x14ac:dyDescent="0.25">
      <c r="B79" s="193"/>
      <c r="C79" s="78" t="s">
        <v>469</v>
      </c>
      <c r="D79" s="49">
        <v>1425000</v>
      </c>
      <c r="E79" s="50" t="s">
        <v>410</v>
      </c>
      <c r="F79" s="205"/>
    </row>
    <row r="80" spans="2:6" ht="20.100000000000001" customHeight="1" x14ac:dyDescent="0.25">
      <c r="B80" s="193"/>
      <c r="C80" s="78" t="s">
        <v>470</v>
      </c>
      <c r="D80" s="49">
        <v>1000</v>
      </c>
      <c r="E80" s="50" t="s">
        <v>412</v>
      </c>
      <c r="F80" s="205"/>
    </row>
    <row r="81" spans="2:6" ht="20.100000000000001" customHeight="1" x14ac:dyDescent="0.25">
      <c r="B81" s="193"/>
      <c r="C81" s="79" t="s">
        <v>471</v>
      </c>
      <c r="D81" s="46">
        <v>3000</v>
      </c>
      <c r="E81" s="47" t="s">
        <v>9</v>
      </c>
      <c r="F81" s="205"/>
    </row>
    <row r="82" spans="2:6" ht="20.100000000000001" customHeight="1" x14ac:dyDescent="0.25">
      <c r="B82" s="193"/>
      <c r="C82" s="79" t="s">
        <v>472</v>
      </c>
      <c r="D82" s="46">
        <v>1000</v>
      </c>
      <c r="E82" s="47" t="s">
        <v>11</v>
      </c>
      <c r="F82" s="205"/>
    </row>
    <row r="83" spans="2:6" ht="20.100000000000001" customHeight="1" x14ac:dyDescent="0.25">
      <c r="B83" s="193"/>
      <c r="C83" s="78" t="s">
        <v>473</v>
      </c>
      <c r="D83" s="49">
        <v>2000</v>
      </c>
      <c r="E83" s="50" t="s">
        <v>13</v>
      </c>
      <c r="F83" s="205"/>
    </row>
    <row r="84" spans="2:6" ht="20.100000000000001" customHeight="1" x14ac:dyDescent="0.25">
      <c r="B84" s="193"/>
      <c r="C84" s="78" t="s">
        <v>474</v>
      </c>
      <c r="D84" s="49">
        <v>2000</v>
      </c>
      <c r="E84" s="50" t="s">
        <v>417</v>
      </c>
      <c r="F84" s="205"/>
    </row>
    <row r="85" spans="2:6" ht="20.100000000000001" customHeight="1" x14ac:dyDescent="0.25">
      <c r="B85" s="193"/>
      <c r="C85" s="78" t="s">
        <v>475</v>
      </c>
      <c r="D85" s="49">
        <v>8000</v>
      </c>
      <c r="E85" s="50" t="s">
        <v>15</v>
      </c>
      <c r="F85" s="205"/>
    </row>
    <row r="86" spans="2:6" ht="20.100000000000001" customHeight="1" x14ac:dyDescent="0.25">
      <c r="B86" s="193"/>
      <c r="C86" s="78" t="s">
        <v>476</v>
      </c>
      <c r="D86" s="49">
        <v>10000</v>
      </c>
      <c r="E86" s="50" t="s">
        <v>424</v>
      </c>
      <c r="F86" s="205"/>
    </row>
    <row r="87" spans="2:6" ht="20.100000000000001" customHeight="1" x14ac:dyDescent="0.25">
      <c r="B87" s="193"/>
      <c r="C87" s="78" t="s">
        <v>477</v>
      </c>
      <c r="D87" s="49">
        <v>1000</v>
      </c>
      <c r="E87" s="50" t="s">
        <v>105</v>
      </c>
      <c r="F87" s="205"/>
    </row>
    <row r="88" spans="2:6" ht="20.100000000000001" customHeight="1" x14ac:dyDescent="0.25">
      <c r="B88" s="193"/>
      <c r="C88" s="79" t="s">
        <v>478</v>
      </c>
      <c r="D88" s="46">
        <v>3000</v>
      </c>
      <c r="E88" s="47" t="s">
        <v>429</v>
      </c>
      <c r="F88" s="205"/>
    </row>
    <row r="89" spans="2:6" ht="20.100000000000001" customHeight="1" x14ac:dyDescent="0.25">
      <c r="B89" s="193"/>
      <c r="C89" s="79" t="s">
        <v>479</v>
      </c>
      <c r="D89" s="46">
        <v>33000</v>
      </c>
      <c r="E89" s="47" t="s">
        <v>431</v>
      </c>
      <c r="F89" s="205"/>
    </row>
    <row r="90" spans="2:6" ht="20.100000000000001" customHeight="1" x14ac:dyDescent="0.25">
      <c r="B90" s="193"/>
      <c r="C90" s="79" t="s">
        <v>480</v>
      </c>
      <c r="D90" s="46">
        <v>10000</v>
      </c>
      <c r="E90" s="47" t="s">
        <v>435</v>
      </c>
      <c r="F90" s="205"/>
    </row>
    <row r="91" spans="2:6" ht="20.100000000000001" customHeight="1" thickBot="1" x14ac:dyDescent="0.3">
      <c r="B91" s="194"/>
      <c r="C91" s="59" t="s">
        <v>49</v>
      </c>
      <c r="D91" s="55">
        <f>SUM(D60:D90)</f>
        <v>17003000</v>
      </c>
      <c r="E91" s="55"/>
      <c r="F91" s="205"/>
    </row>
    <row r="92" spans="2:6" ht="20.100000000000001" customHeight="1" x14ac:dyDescent="0.25">
      <c r="B92" s="192" t="s">
        <v>507</v>
      </c>
      <c r="C92" s="78" t="s">
        <v>481</v>
      </c>
      <c r="D92" s="49">
        <v>2000</v>
      </c>
      <c r="E92" s="56" t="s">
        <v>383</v>
      </c>
      <c r="F92" s="204" t="s">
        <v>51</v>
      </c>
    </row>
    <row r="93" spans="2:6" ht="20.100000000000001" customHeight="1" x14ac:dyDescent="0.25">
      <c r="B93" s="193"/>
      <c r="C93" s="78" t="s">
        <v>482</v>
      </c>
      <c r="D93" s="49">
        <v>5000</v>
      </c>
      <c r="E93" s="56" t="s">
        <v>446</v>
      </c>
      <c r="F93" s="205"/>
    </row>
    <row r="94" spans="2:6" ht="20.100000000000001" customHeight="1" x14ac:dyDescent="0.25">
      <c r="B94" s="193"/>
      <c r="C94" s="79" t="s">
        <v>483</v>
      </c>
      <c r="D94" s="46">
        <v>6000</v>
      </c>
      <c r="E94" s="111" t="s">
        <v>1</v>
      </c>
      <c r="F94" s="205"/>
    </row>
    <row r="95" spans="2:6" ht="20.100000000000001" customHeight="1" x14ac:dyDescent="0.25">
      <c r="B95" s="193"/>
      <c r="C95" s="79" t="s">
        <v>484</v>
      </c>
      <c r="D95" s="46">
        <v>4000</v>
      </c>
      <c r="E95" s="111" t="s">
        <v>5</v>
      </c>
      <c r="F95" s="205"/>
    </row>
    <row r="96" spans="2:6" ht="20.100000000000001" customHeight="1" x14ac:dyDescent="0.25">
      <c r="B96" s="193"/>
      <c r="C96" s="78" t="s">
        <v>485</v>
      </c>
      <c r="D96" s="49">
        <v>40000</v>
      </c>
      <c r="E96" s="56" t="s">
        <v>366</v>
      </c>
      <c r="F96" s="205"/>
    </row>
    <row r="97" spans="2:6" ht="20.100000000000001" customHeight="1" x14ac:dyDescent="0.25">
      <c r="B97" s="193"/>
      <c r="C97" s="78" t="s">
        <v>486</v>
      </c>
      <c r="D97" s="49">
        <v>7000</v>
      </c>
      <c r="E97" s="56" t="s">
        <v>7</v>
      </c>
      <c r="F97" s="205"/>
    </row>
    <row r="98" spans="2:6" ht="20.100000000000001" customHeight="1" x14ac:dyDescent="0.25">
      <c r="B98" s="193"/>
      <c r="C98" s="78" t="s">
        <v>487</v>
      </c>
      <c r="D98" s="49">
        <v>1000</v>
      </c>
      <c r="E98" s="56" t="s">
        <v>488</v>
      </c>
      <c r="F98" s="205"/>
    </row>
    <row r="99" spans="2:6" ht="20.100000000000001" customHeight="1" x14ac:dyDescent="0.25">
      <c r="B99" s="193"/>
      <c r="C99" s="78" t="s">
        <v>489</v>
      </c>
      <c r="D99" s="49">
        <v>1000</v>
      </c>
      <c r="E99" s="56" t="s">
        <v>40</v>
      </c>
      <c r="F99" s="205"/>
    </row>
    <row r="100" spans="2:6" ht="20.100000000000001" customHeight="1" x14ac:dyDescent="0.25">
      <c r="B100" s="193"/>
      <c r="C100" s="78" t="s">
        <v>490</v>
      </c>
      <c r="D100" s="49">
        <v>275000</v>
      </c>
      <c r="E100" s="56" t="s">
        <v>456</v>
      </c>
      <c r="F100" s="205"/>
    </row>
    <row r="101" spans="2:6" ht="20.100000000000001" customHeight="1" x14ac:dyDescent="0.25">
      <c r="B101" s="193"/>
      <c r="C101" s="78" t="s">
        <v>491</v>
      </c>
      <c r="D101" s="49">
        <v>307000</v>
      </c>
      <c r="E101" s="56" t="s">
        <v>401</v>
      </c>
      <c r="F101" s="205"/>
    </row>
    <row r="102" spans="2:6" ht="20.100000000000001" customHeight="1" x14ac:dyDescent="0.25">
      <c r="B102" s="193"/>
      <c r="C102" s="79" t="s">
        <v>492</v>
      </c>
      <c r="D102" s="46">
        <v>50000</v>
      </c>
      <c r="E102" s="111" t="s">
        <v>327</v>
      </c>
      <c r="F102" s="205"/>
    </row>
    <row r="103" spans="2:6" ht="20.100000000000001" customHeight="1" x14ac:dyDescent="0.25">
      <c r="B103" s="193"/>
      <c r="C103" s="78" t="s">
        <v>493</v>
      </c>
      <c r="D103" s="49">
        <v>200000</v>
      </c>
      <c r="E103" s="56" t="s">
        <v>410</v>
      </c>
      <c r="F103" s="205"/>
    </row>
    <row r="104" spans="2:6" ht="20.100000000000001" customHeight="1" x14ac:dyDescent="0.25">
      <c r="B104" s="193"/>
      <c r="C104" s="79" t="s">
        <v>494</v>
      </c>
      <c r="D104" s="46">
        <v>10000</v>
      </c>
      <c r="E104" s="111" t="s">
        <v>9</v>
      </c>
      <c r="F104" s="205"/>
    </row>
    <row r="105" spans="2:6" ht="20.100000000000001" customHeight="1" x14ac:dyDescent="0.25">
      <c r="B105" s="193"/>
      <c r="C105" s="78" t="s">
        <v>495</v>
      </c>
      <c r="D105" s="49">
        <v>8000</v>
      </c>
      <c r="E105" s="56" t="s">
        <v>13</v>
      </c>
      <c r="F105" s="205"/>
    </row>
    <row r="106" spans="2:6" ht="20.100000000000001" customHeight="1" x14ac:dyDescent="0.25">
      <c r="B106" s="193"/>
      <c r="C106" s="78" t="s">
        <v>496</v>
      </c>
      <c r="D106" s="49">
        <v>10000</v>
      </c>
      <c r="E106" s="56" t="s">
        <v>417</v>
      </c>
      <c r="F106" s="205"/>
    </row>
    <row r="107" spans="2:6" ht="20.100000000000001" customHeight="1" x14ac:dyDescent="0.25">
      <c r="B107" s="193"/>
      <c r="C107" s="79" t="s">
        <v>497</v>
      </c>
      <c r="D107" s="46">
        <v>2000</v>
      </c>
      <c r="E107" s="111" t="s">
        <v>42</v>
      </c>
      <c r="F107" s="205"/>
    </row>
    <row r="108" spans="2:6" ht="20.100000000000001" customHeight="1" x14ac:dyDescent="0.25">
      <c r="B108" s="193"/>
      <c r="C108" s="78" t="s">
        <v>498</v>
      </c>
      <c r="D108" s="49">
        <v>14000</v>
      </c>
      <c r="E108" s="56" t="s">
        <v>15</v>
      </c>
      <c r="F108" s="205"/>
    </row>
    <row r="109" spans="2:6" ht="20.100000000000001" customHeight="1" x14ac:dyDescent="0.25">
      <c r="B109" s="193"/>
      <c r="C109" s="78" t="s">
        <v>499</v>
      </c>
      <c r="D109" s="49">
        <v>3000</v>
      </c>
      <c r="E109" s="56" t="s">
        <v>424</v>
      </c>
      <c r="F109" s="205"/>
    </row>
    <row r="110" spans="2:6" ht="20.100000000000001" customHeight="1" x14ac:dyDescent="0.25">
      <c r="B110" s="193"/>
      <c r="C110" s="78" t="s">
        <v>500</v>
      </c>
      <c r="D110" s="49">
        <v>6000</v>
      </c>
      <c r="E110" s="56" t="s">
        <v>105</v>
      </c>
      <c r="F110" s="205"/>
    </row>
    <row r="111" spans="2:6" ht="20.100000000000001" customHeight="1" x14ac:dyDescent="0.25">
      <c r="B111" s="193"/>
      <c r="C111" s="79" t="s">
        <v>501</v>
      </c>
      <c r="D111" s="46">
        <v>1000</v>
      </c>
      <c r="E111" s="111" t="s">
        <v>429</v>
      </c>
      <c r="F111" s="205"/>
    </row>
    <row r="112" spans="2:6" ht="20.100000000000001" customHeight="1" x14ac:dyDescent="0.25">
      <c r="B112" s="193"/>
      <c r="C112" s="79" t="s">
        <v>502</v>
      </c>
      <c r="D112" s="46">
        <v>18000</v>
      </c>
      <c r="E112" s="111" t="s">
        <v>431</v>
      </c>
      <c r="F112" s="205"/>
    </row>
    <row r="113" spans="2:6" ht="20.100000000000001" customHeight="1" x14ac:dyDescent="0.25">
      <c r="B113" s="193"/>
      <c r="C113" s="79" t="s">
        <v>503</v>
      </c>
      <c r="D113" s="46">
        <v>10000</v>
      </c>
      <c r="E113" s="111" t="s">
        <v>435</v>
      </c>
      <c r="F113" s="205"/>
    </row>
    <row r="114" spans="2:6" ht="20.100000000000001" customHeight="1" thickBot="1" x14ac:dyDescent="0.3">
      <c r="B114" s="194"/>
      <c r="C114" s="59" t="s">
        <v>49</v>
      </c>
      <c r="D114" s="55">
        <f>SUM(D92:D113)</f>
        <v>980000</v>
      </c>
      <c r="E114" s="55"/>
      <c r="F114" s="205"/>
    </row>
    <row r="115" spans="2:6" ht="34.5" customHeight="1" x14ac:dyDescent="0.25">
      <c r="B115" s="192" t="s">
        <v>508</v>
      </c>
      <c r="C115" s="78" t="s">
        <v>804</v>
      </c>
      <c r="D115" s="49">
        <v>350000</v>
      </c>
      <c r="E115" s="56" t="s">
        <v>410</v>
      </c>
      <c r="F115" s="204" t="s">
        <v>51</v>
      </c>
    </row>
    <row r="116" spans="2:6" ht="42.75" customHeight="1" thickBot="1" x14ac:dyDescent="0.3">
      <c r="B116" s="194"/>
      <c r="C116" s="110" t="s">
        <v>49</v>
      </c>
      <c r="D116" s="87">
        <f>D115</f>
        <v>350000</v>
      </c>
      <c r="E116" s="55"/>
      <c r="F116" s="206"/>
    </row>
    <row r="117" spans="2:6" ht="15.75" thickBot="1" x14ac:dyDescent="0.3">
      <c r="B117" s="84"/>
      <c r="C117" s="73" t="s">
        <v>50</v>
      </c>
      <c r="D117" s="74">
        <f>D116+D114+D91+D59+D57+D18</f>
        <v>29289000</v>
      </c>
      <c r="E117" s="181"/>
      <c r="F117" s="182"/>
    </row>
    <row r="118" spans="2:6" x14ac:dyDescent="0.25">
      <c r="F118" s="2"/>
    </row>
    <row r="119" spans="2:6" x14ac:dyDescent="0.25">
      <c r="F119" s="2"/>
    </row>
    <row r="120" spans="2:6" x14ac:dyDescent="0.25">
      <c r="F120" s="2"/>
    </row>
    <row r="121" spans="2:6" x14ac:dyDescent="0.25">
      <c r="F121" s="2"/>
    </row>
    <row r="122" spans="2:6" x14ac:dyDescent="0.25">
      <c r="F122" s="2"/>
    </row>
    <row r="123" spans="2:6" x14ac:dyDescent="0.25">
      <c r="F123" s="2"/>
    </row>
    <row r="124" spans="2:6" x14ac:dyDescent="0.25">
      <c r="F124" s="2"/>
    </row>
    <row r="125" spans="2:6" x14ac:dyDescent="0.25">
      <c r="F125" s="2"/>
    </row>
    <row r="126" spans="2:6" x14ac:dyDescent="0.25">
      <c r="F126" s="2"/>
    </row>
    <row r="127" spans="2:6" x14ac:dyDescent="0.25">
      <c r="F127" s="2"/>
    </row>
    <row r="128" spans="2:6" x14ac:dyDescent="0.25">
      <c r="F128" s="2"/>
    </row>
    <row r="129" spans="6:6" x14ac:dyDescent="0.25">
      <c r="F129" s="2"/>
    </row>
    <row r="130" spans="6:6" x14ac:dyDescent="0.25">
      <c r="F130" s="2"/>
    </row>
    <row r="131" spans="6:6" x14ac:dyDescent="0.25">
      <c r="F131" s="2"/>
    </row>
    <row r="132" spans="6:6" x14ac:dyDescent="0.25">
      <c r="F132" s="2"/>
    </row>
    <row r="133" spans="6:6" x14ac:dyDescent="0.25">
      <c r="F133" s="2"/>
    </row>
    <row r="134" spans="6:6" x14ac:dyDescent="0.25">
      <c r="F134" s="2"/>
    </row>
    <row r="135" spans="6:6" x14ac:dyDescent="0.25">
      <c r="F135" s="2"/>
    </row>
    <row r="136" spans="6:6" x14ac:dyDescent="0.25">
      <c r="F136" s="2"/>
    </row>
    <row r="137" spans="6:6" x14ac:dyDescent="0.25">
      <c r="F137" s="2"/>
    </row>
  </sheetData>
  <mergeCells count="15">
    <mergeCell ref="F115:F116"/>
    <mergeCell ref="E117:F117"/>
    <mergeCell ref="B1:F1"/>
    <mergeCell ref="B2:F2"/>
    <mergeCell ref="B115:B116"/>
    <mergeCell ref="B92:B114"/>
    <mergeCell ref="B4:B18"/>
    <mergeCell ref="F4:F18"/>
    <mergeCell ref="B19:B57"/>
    <mergeCell ref="F19:F57"/>
    <mergeCell ref="B58:B59"/>
    <mergeCell ref="F58:F59"/>
    <mergeCell ref="B60:B91"/>
    <mergeCell ref="F60:F91"/>
    <mergeCell ref="F92:F114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J11" sqref="J11"/>
    </sheetView>
  </sheetViews>
  <sheetFormatPr defaultRowHeight="15" x14ac:dyDescent="0.25"/>
  <cols>
    <col min="2" max="2" width="10.42578125" customWidth="1"/>
    <col min="3" max="3" width="33.140625" customWidth="1"/>
    <col min="5" max="5" width="16.42578125" customWidth="1"/>
    <col min="6" max="6" width="16" customWidth="1"/>
  </cols>
  <sheetData>
    <row r="1" spans="2:6" ht="15.75" thickBot="1" x14ac:dyDescent="0.3">
      <c r="B1" s="189" t="s">
        <v>932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" t="s">
        <v>43</v>
      </c>
      <c r="D3" s="8" t="s">
        <v>44</v>
      </c>
      <c r="E3" s="8" t="s">
        <v>39</v>
      </c>
      <c r="F3" s="8" t="s">
        <v>45</v>
      </c>
    </row>
    <row r="4" spans="2:6" ht="15" customHeight="1" x14ac:dyDescent="0.25">
      <c r="B4" s="192" t="s">
        <v>897</v>
      </c>
      <c r="C4" s="141" t="s">
        <v>805</v>
      </c>
      <c r="D4" s="142">
        <v>1000</v>
      </c>
      <c r="E4" s="113" t="s">
        <v>1</v>
      </c>
      <c r="F4" s="216" t="s">
        <v>896</v>
      </c>
    </row>
    <row r="5" spans="2:6" x14ac:dyDescent="0.25">
      <c r="B5" s="193"/>
      <c r="C5" s="59" t="s">
        <v>49</v>
      </c>
      <c r="D5" s="55">
        <f>D4</f>
        <v>1000</v>
      </c>
      <c r="E5" s="55"/>
      <c r="F5" s="217"/>
    </row>
    <row r="6" spans="2:6" ht="21" x14ac:dyDescent="0.25">
      <c r="B6" s="193"/>
      <c r="C6" s="143" t="s">
        <v>806</v>
      </c>
      <c r="D6" s="144">
        <v>3000</v>
      </c>
      <c r="E6" s="111" t="s">
        <v>21</v>
      </c>
      <c r="F6" s="217"/>
    </row>
    <row r="7" spans="2:6" ht="21" x14ac:dyDescent="0.25">
      <c r="B7" s="193"/>
      <c r="C7" s="58" t="s">
        <v>807</v>
      </c>
      <c r="D7" s="53">
        <v>2000</v>
      </c>
      <c r="E7" s="56" t="s">
        <v>32</v>
      </c>
      <c r="F7" s="217"/>
    </row>
    <row r="8" spans="2:6" x14ac:dyDescent="0.25">
      <c r="B8" s="193"/>
      <c r="C8" s="59" t="s">
        <v>49</v>
      </c>
      <c r="D8" s="55">
        <f>D6+D7</f>
        <v>5000</v>
      </c>
      <c r="E8" s="55"/>
      <c r="F8" s="217"/>
    </row>
    <row r="9" spans="2:6" ht="59.25" customHeight="1" x14ac:dyDescent="0.25">
      <c r="B9" s="193"/>
      <c r="C9" s="58" t="s">
        <v>808</v>
      </c>
      <c r="D9" s="53">
        <v>4000</v>
      </c>
      <c r="E9" s="56" t="s">
        <v>325</v>
      </c>
      <c r="F9" s="217"/>
    </row>
    <row r="10" spans="2:6" ht="15.75" thickBot="1" x14ac:dyDescent="0.3">
      <c r="B10" s="194"/>
      <c r="C10" s="59" t="s">
        <v>49</v>
      </c>
      <c r="D10" s="55">
        <f>D9</f>
        <v>4000</v>
      </c>
      <c r="E10" s="55"/>
      <c r="F10" s="218"/>
    </row>
    <row r="11" spans="2:6" ht="15.75" thickBot="1" x14ac:dyDescent="0.3">
      <c r="B11" s="84"/>
      <c r="C11" s="73" t="s">
        <v>50</v>
      </c>
      <c r="D11" s="74">
        <f>D10+D8+D5</f>
        <v>10000</v>
      </c>
      <c r="E11" s="181"/>
      <c r="F11" s="182"/>
    </row>
    <row r="12" spans="2:6" x14ac:dyDescent="0.25">
      <c r="B12" s="51"/>
    </row>
    <row r="13" spans="2:6" x14ac:dyDescent="0.25">
      <c r="B13" s="51"/>
    </row>
    <row r="14" spans="2:6" x14ac:dyDescent="0.25">
      <c r="B14" s="51"/>
    </row>
    <row r="15" spans="2:6" x14ac:dyDescent="0.25">
      <c r="B15" s="51"/>
    </row>
    <row r="16" spans="2:6" x14ac:dyDescent="0.25">
      <c r="B16" s="51"/>
    </row>
    <row r="17" spans="2:2" x14ac:dyDescent="0.25">
      <c r="B17" s="51"/>
    </row>
  </sheetData>
  <mergeCells count="5">
    <mergeCell ref="B4:B10"/>
    <mergeCell ref="F4:F10"/>
    <mergeCell ref="B1:F1"/>
    <mergeCell ref="B2:F2"/>
    <mergeCell ref="E11:F1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>
      <selection activeCell="H12" sqref="H12"/>
    </sheetView>
  </sheetViews>
  <sheetFormatPr defaultRowHeight="15" x14ac:dyDescent="0.25"/>
  <cols>
    <col min="2" max="2" width="11.5703125" customWidth="1"/>
    <col min="3" max="3" width="31.42578125" customWidth="1"/>
    <col min="5" max="5" width="17.42578125" customWidth="1"/>
    <col min="6" max="6" width="14" customWidth="1"/>
  </cols>
  <sheetData>
    <row r="1" spans="2:6" ht="15.75" thickBot="1" x14ac:dyDescent="0.3">
      <c r="B1" s="189" t="s">
        <v>931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30" customHeight="1" x14ac:dyDescent="0.25">
      <c r="B4" s="192" t="s">
        <v>898</v>
      </c>
      <c r="C4" s="58" t="s">
        <v>809</v>
      </c>
      <c r="D4" s="53">
        <v>10000</v>
      </c>
      <c r="E4" s="56" t="s">
        <v>40</v>
      </c>
      <c r="F4" s="216" t="s">
        <v>896</v>
      </c>
    </row>
    <row r="5" spans="2:6" ht="38.25" customHeight="1" x14ac:dyDescent="0.25">
      <c r="B5" s="193"/>
      <c r="C5" s="58" t="s">
        <v>810</v>
      </c>
      <c r="D5" s="53">
        <v>1000</v>
      </c>
      <c r="E5" s="56" t="s">
        <v>325</v>
      </c>
      <c r="F5" s="217"/>
    </row>
    <row r="6" spans="2:6" ht="29.25" customHeight="1" x14ac:dyDescent="0.25">
      <c r="B6" s="193"/>
      <c r="C6" s="143" t="s">
        <v>811</v>
      </c>
      <c r="D6" s="144">
        <v>1000</v>
      </c>
      <c r="E6" s="111" t="s">
        <v>9</v>
      </c>
      <c r="F6" s="217"/>
    </row>
    <row r="7" spans="2:6" ht="31.5" customHeight="1" thickBot="1" x14ac:dyDescent="0.3">
      <c r="B7" s="194"/>
      <c r="C7" s="59" t="s">
        <v>49</v>
      </c>
      <c r="D7" s="55">
        <f>D6+D5+D4</f>
        <v>12000</v>
      </c>
      <c r="E7" s="55"/>
      <c r="F7" s="218"/>
    </row>
    <row r="8" spans="2:6" ht="15.75" thickBot="1" x14ac:dyDescent="0.3">
      <c r="B8" s="84"/>
      <c r="C8" s="73" t="s">
        <v>50</v>
      </c>
      <c r="D8" s="74">
        <f>D7</f>
        <v>12000</v>
      </c>
      <c r="E8" s="181"/>
      <c r="F8" s="182"/>
    </row>
    <row r="9" spans="2:6" x14ac:dyDescent="0.25">
      <c r="B9" s="1"/>
      <c r="F9" s="52"/>
    </row>
    <row r="10" spans="2:6" x14ac:dyDescent="0.25">
      <c r="B10" s="1"/>
      <c r="F10" s="52"/>
    </row>
  </sheetData>
  <mergeCells count="5">
    <mergeCell ref="F4:F7"/>
    <mergeCell ref="B4:B7"/>
    <mergeCell ref="B1:F1"/>
    <mergeCell ref="B2:F2"/>
    <mergeCell ref="E8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6"/>
  <sheetViews>
    <sheetView workbookViewId="0">
      <selection activeCell="I58" sqref="I58"/>
    </sheetView>
  </sheetViews>
  <sheetFormatPr defaultRowHeight="15" x14ac:dyDescent="0.25"/>
  <cols>
    <col min="2" max="2" width="15.5703125" customWidth="1"/>
    <col min="3" max="3" width="30.28515625" customWidth="1"/>
    <col min="5" max="5" width="14.5703125" customWidth="1"/>
    <col min="6" max="6" width="19" customWidth="1"/>
  </cols>
  <sheetData>
    <row r="1" spans="2:6" ht="15.75" thickBot="1" x14ac:dyDescent="0.3">
      <c r="B1" s="189" t="s">
        <v>933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15" customHeight="1" x14ac:dyDescent="0.25">
      <c r="B4" s="192" t="s">
        <v>901</v>
      </c>
      <c r="C4" s="143" t="s">
        <v>812</v>
      </c>
      <c r="D4" s="144">
        <v>1000</v>
      </c>
      <c r="E4" s="47" t="s">
        <v>1</v>
      </c>
      <c r="F4" s="219" t="s">
        <v>896</v>
      </c>
    </row>
    <row r="5" spans="2:6" ht="21" x14ac:dyDescent="0.25">
      <c r="B5" s="193"/>
      <c r="C5" s="143" t="s">
        <v>813</v>
      </c>
      <c r="D5" s="144">
        <v>1000</v>
      </c>
      <c r="E5" s="47" t="s">
        <v>132</v>
      </c>
      <c r="F5" s="220"/>
    </row>
    <row r="6" spans="2:6" x14ac:dyDescent="0.25">
      <c r="B6" s="193"/>
      <c r="C6" s="59" t="s">
        <v>49</v>
      </c>
      <c r="D6" s="55">
        <f>D5+D4</f>
        <v>2000</v>
      </c>
      <c r="E6" s="55"/>
      <c r="F6" s="220"/>
    </row>
    <row r="7" spans="2:6" ht="21" x14ac:dyDescent="0.25">
      <c r="B7" s="193"/>
      <c r="C7" s="143" t="s">
        <v>814</v>
      </c>
      <c r="D7" s="144">
        <v>2000</v>
      </c>
      <c r="E7" s="47" t="s">
        <v>21</v>
      </c>
      <c r="F7" s="220"/>
    </row>
    <row r="8" spans="2:6" ht="21" x14ac:dyDescent="0.25">
      <c r="B8" s="193"/>
      <c r="C8" s="58" t="s">
        <v>815</v>
      </c>
      <c r="D8" s="53">
        <v>1000</v>
      </c>
      <c r="E8" s="50" t="s">
        <v>32</v>
      </c>
      <c r="F8" s="220"/>
    </row>
    <row r="9" spans="2:6" x14ac:dyDescent="0.25">
      <c r="B9" s="193"/>
      <c r="C9" s="59" t="s">
        <v>49</v>
      </c>
      <c r="D9" s="55">
        <f>D8+D7</f>
        <v>3000</v>
      </c>
      <c r="E9" s="55"/>
      <c r="F9" s="220"/>
    </row>
    <row r="10" spans="2:6" ht="21" x14ac:dyDescent="0.25">
      <c r="B10" s="193"/>
      <c r="C10" s="143" t="s">
        <v>816</v>
      </c>
      <c r="D10" s="144">
        <v>1000</v>
      </c>
      <c r="E10" s="47" t="s">
        <v>9</v>
      </c>
      <c r="F10" s="220"/>
    </row>
    <row r="11" spans="2:6" x14ac:dyDescent="0.25">
      <c r="B11" s="193"/>
      <c r="C11" s="59" t="s">
        <v>49</v>
      </c>
      <c r="D11" s="55">
        <f>D10</f>
        <v>1000</v>
      </c>
      <c r="E11" s="55"/>
      <c r="F11" s="220"/>
    </row>
    <row r="12" spans="2:6" ht="31.5" x14ac:dyDescent="0.25">
      <c r="B12" s="193"/>
      <c r="C12" s="58" t="s">
        <v>817</v>
      </c>
      <c r="D12" s="53">
        <v>1000</v>
      </c>
      <c r="E12" s="50" t="s">
        <v>15</v>
      </c>
      <c r="F12" s="220"/>
    </row>
    <row r="13" spans="2:6" ht="15.75" thickBot="1" x14ac:dyDescent="0.3">
      <c r="B13" s="194"/>
      <c r="C13" s="59" t="s">
        <v>49</v>
      </c>
      <c r="D13" s="55">
        <f>D12</f>
        <v>1000</v>
      </c>
      <c r="E13" s="55"/>
      <c r="F13" s="220"/>
    </row>
    <row r="14" spans="2:6" ht="68.25" customHeight="1" x14ac:dyDescent="0.25">
      <c r="B14" s="192" t="s">
        <v>902</v>
      </c>
      <c r="C14" s="58" t="s">
        <v>818</v>
      </c>
      <c r="D14" s="53">
        <v>4600000</v>
      </c>
      <c r="E14" s="50" t="s">
        <v>899</v>
      </c>
      <c r="F14" s="220"/>
    </row>
    <row r="15" spans="2:6" ht="19.5" customHeight="1" thickBot="1" x14ac:dyDescent="0.3">
      <c r="B15" s="194"/>
      <c r="C15" s="59" t="s">
        <v>49</v>
      </c>
      <c r="D15" s="55">
        <f>D14</f>
        <v>4600000</v>
      </c>
      <c r="E15" s="55"/>
      <c r="F15" s="220"/>
    </row>
    <row r="16" spans="2:6" ht="15" customHeight="1" x14ac:dyDescent="0.25">
      <c r="B16" s="192" t="s">
        <v>903</v>
      </c>
      <c r="C16" s="58" t="s">
        <v>819</v>
      </c>
      <c r="D16" s="53">
        <v>20000</v>
      </c>
      <c r="E16" s="50" t="s">
        <v>392</v>
      </c>
      <c r="F16" s="220"/>
    </row>
    <row r="17" spans="2:6" ht="31.5" x14ac:dyDescent="0.25">
      <c r="B17" s="193"/>
      <c r="C17" s="143" t="s">
        <v>820</v>
      </c>
      <c r="D17" s="144">
        <v>26000</v>
      </c>
      <c r="E17" s="47" t="s">
        <v>5</v>
      </c>
      <c r="F17" s="220"/>
    </row>
    <row r="18" spans="2:6" x14ac:dyDescent="0.25">
      <c r="B18" s="193"/>
      <c r="C18" s="58" t="s">
        <v>821</v>
      </c>
      <c r="D18" s="53">
        <v>202000</v>
      </c>
      <c r="E18" s="50" t="s">
        <v>449</v>
      </c>
      <c r="F18" s="220"/>
    </row>
    <row r="19" spans="2:6" x14ac:dyDescent="0.25">
      <c r="B19" s="193"/>
      <c r="C19" s="59" t="s">
        <v>49</v>
      </c>
      <c r="D19" s="55">
        <f>D18+D16+D17</f>
        <v>248000</v>
      </c>
      <c r="E19" s="55"/>
      <c r="F19" s="220"/>
    </row>
    <row r="20" spans="2:6" ht="21" x14ac:dyDescent="0.25">
      <c r="B20" s="193"/>
      <c r="C20" s="58" t="s">
        <v>822</v>
      </c>
      <c r="D20" s="53">
        <v>22000</v>
      </c>
      <c r="E20" s="50" t="s">
        <v>456</v>
      </c>
      <c r="F20" s="220"/>
    </row>
    <row r="21" spans="2:6" ht="21" x14ac:dyDescent="0.25">
      <c r="B21" s="193"/>
      <c r="C21" s="58" t="s">
        <v>823</v>
      </c>
      <c r="D21" s="53">
        <v>1775000</v>
      </c>
      <c r="E21" s="50" t="s">
        <v>401</v>
      </c>
      <c r="F21" s="220"/>
    </row>
    <row r="22" spans="2:6" ht="21" x14ac:dyDescent="0.25">
      <c r="B22" s="193"/>
      <c r="C22" s="143" t="s">
        <v>824</v>
      </c>
      <c r="D22" s="144">
        <v>24000</v>
      </c>
      <c r="E22" s="47" t="s">
        <v>9</v>
      </c>
      <c r="F22" s="220"/>
    </row>
    <row r="23" spans="2:6" x14ac:dyDescent="0.25">
      <c r="B23" s="193"/>
      <c r="C23" s="59" t="s">
        <v>49</v>
      </c>
      <c r="D23" s="55">
        <f>D22+D21+D20</f>
        <v>1821000</v>
      </c>
      <c r="E23" s="55"/>
      <c r="F23" s="220"/>
    </row>
    <row r="24" spans="2:6" ht="31.5" x14ac:dyDescent="0.25">
      <c r="B24" s="193"/>
      <c r="C24" s="143" t="s">
        <v>825</v>
      </c>
      <c r="D24" s="144">
        <v>65000</v>
      </c>
      <c r="E24" s="47" t="s">
        <v>42</v>
      </c>
      <c r="F24" s="220"/>
    </row>
    <row r="25" spans="2:6" ht="31.5" x14ac:dyDescent="0.25">
      <c r="B25" s="193"/>
      <c r="C25" s="58" t="s">
        <v>826</v>
      </c>
      <c r="D25" s="53">
        <v>5000</v>
      </c>
      <c r="E25" s="50" t="s">
        <v>15</v>
      </c>
      <c r="F25" s="220"/>
    </row>
    <row r="26" spans="2:6" ht="21" x14ac:dyDescent="0.25">
      <c r="B26" s="193"/>
      <c r="C26" s="58" t="s">
        <v>827</v>
      </c>
      <c r="D26" s="53">
        <v>5000</v>
      </c>
      <c r="E26" s="50" t="s">
        <v>105</v>
      </c>
      <c r="F26" s="220"/>
    </row>
    <row r="27" spans="2:6" ht="15.75" thickBot="1" x14ac:dyDescent="0.3">
      <c r="B27" s="194"/>
      <c r="C27" s="59" t="s">
        <v>49</v>
      </c>
      <c r="D27" s="55">
        <f>D26+D25+D24</f>
        <v>75000</v>
      </c>
      <c r="E27" s="55"/>
      <c r="F27" s="220"/>
    </row>
    <row r="28" spans="2:6" ht="31.5" x14ac:dyDescent="0.25">
      <c r="B28" s="192" t="s">
        <v>904</v>
      </c>
      <c r="C28" s="143" t="s">
        <v>828</v>
      </c>
      <c r="D28" s="144">
        <v>3000</v>
      </c>
      <c r="E28" s="47" t="s">
        <v>5</v>
      </c>
      <c r="F28" s="220"/>
    </row>
    <row r="29" spans="2:6" ht="52.5" x14ac:dyDescent="0.25">
      <c r="B29" s="193"/>
      <c r="C29" s="58" t="s">
        <v>829</v>
      </c>
      <c r="D29" s="53">
        <v>85000</v>
      </c>
      <c r="E29" s="50" t="s">
        <v>54</v>
      </c>
      <c r="F29" s="220"/>
    </row>
    <row r="30" spans="2:6" ht="21" x14ac:dyDescent="0.25">
      <c r="B30" s="193"/>
      <c r="C30" s="58" t="s">
        <v>830</v>
      </c>
      <c r="D30" s="53">
        <v>40000</v>
      </c>
      <c r="E30" s="50" t="s">
        <v>374</v>
      </c>
      <c r="F30" s="220"/>
    </row>
    <row r="31" spans="2:6" x14ac:dyDescent="0.25">
      <c r="B31" s="193"/>
      <c r="C31" s="59" t="s">
        <v>49</v>
      </c>
      <c r="D31" s="55">
        <f>D30+D29+D28</f>
        <v>128000</v>
      </c>
      <c r="E31" s="55"/>
      <c r="F31" s="220"/>
    </row>
    <row r="32" spans="2:6" ht="21" x14ac:dyDescent="0.25">
      <c r="B32" s="193"/>
      <c r="C32" s="58" t="s">
        <v>831</v>
      </c>
      <c r="D32" s="53">
        <v>10000</v>
      </c>
      <c r="E32" s="50" t="s">
        <v>40</v>
      </c>
      <c r="F32" s="220"/>
    </row>
    <row r="33" spans="2:6" ht="21" x14ac:dyDescent="0.25">
      <c r="B33" s="193"/>
      <c r="C33" s="58" t="s">
        <v>832</v>
      </c>
      <c r="D33" s="53">
        <v>2000</v>
      </c>
      <c r="E33" s="50" t="s">
        <v>696</v>
      </c>
      <c r="F33" s="220"/>
    </row>
    <row r="34" spans="2:6" ht="21" x14ac:dyDescent="0.25">
      <c r="B34" s="193"/>
      <c r="C34" s="143" t="s">
        <v>833</v>
      </c>
      <c r="D34" s="144">
        <v>10000</v>
      </c>
      <c r="E34" s="47" t="s">
        <v>9</v>
      </c>
      <c r="F34" s="220"/>
    </row>
    <row r="35" spans="2:6" x14ac:dyDescent="0.25">
      <c r="B35" s="193"/>
      <c r="C35" s="59" t="s">
        <v>49</v>
      </c>
      <c r="D35" s="55">
        <f>D34+D33+D32</f>
        <v>22000</v>
      </c>
      <c r="E35" s="55"/>
      <c r="F35" s="220"/>
    </row>
    <row r="36" spans="2:6" ht="31.5" x14ac:dyDescent="0.25">
      <c r="B36" s="193"/>
      <c r="C36" s="143" t="s">
        <v>834</v>
      </c>
      <c r="D36" s="144">
        <v>15000</v>
      </c>
      <c r="E36" s="47" t="s">
        <v>42</v>
      </c>
      <c r="F36" s="220"/>
    </row>
    <row r="37" spans="2:6" x14ac:dyDescent="0.25">
      <c r="B37" s="193"/>
      <c r="C37" s="59" t="s">
        <v>49</v>
      </c>
      <c r="D37" s="55">
        <f>D36</f>
        <v>15000</v>
      </c>
      <c r="E37" s="55"/>
      <c r="F37" s="220"/>
    </row>
    <row r="38" spans="2:6" ht="31.5" x14ac:dyDescent="0.25">
      <c r="B38" s="193"/>
      <c r="C38" s="143" t="s">
        <v>835</v>
      </c>
      <c r="D38" s="144">
        <v>10000</v>
      </c>
      <c r="E38" s="47" t="s">
        <v>435</v>
      </c>
      <c r="F38" s="220"/>
    </row>
    <row r="39" spans="2:6" ht="15.75" thickBot="1" x14ac:dyDescent="0.3">
      <c r="B39" s="194"/>
      <c r="C39" s="59" t="s">
        <v>49</v>
      </c>
      <c r="D39" s="55">
        <f>D38</f>
        <v>10000</v>
      </c>
      <c r="E39" s="55"/>
      <c r="F39" s="220"/>
    </row>
    <row r="40" spans="2:6" ht="21" x14ac:dyDescent="0.25">
      <c r="B40" s="192" t="s">
        <v>905</v>
      </c>
      <c r="C40" s="143" t="s">
        <v>836</v>
      </c>
      <c r="D40" s="144">
        <v>2000</v>
      </c>
      <c r="E40" s="47" t="s">
        <v>1</v>
      </c>
      <c r="F40" s="220"/>
    </row>
    <row r="41" spans="2:6" ht="21" x14ac:dyDescent="0.25">
      <c r="B41" s="193"/>
      <c r="C41" s="58" t="s">
        <v>837</v>
      </c>
      <c r="D41" s="53">
        <v>10000</v>
      </c>
      <c r="E41" s="50" t="s">
        <v>702</v>
      </c>
      <c r="F41" s="220"/>
    </row>
    <row r="42" spans="2:6" ht="21" x14ac:dyDescent="0.25">
      <c r="B42" s="193"/>
      <c r="C42" s="143" t="s">
        <v>838</v>
      </c>
      <c r="D42" s="144">
        <v>10000</v>
      </c>
      <c r="E42" s="47" t="s">
        <v>132</v>
      </c>
      <c r="F42" s="220"/>
    </row>
    <row r="43" spans="2:6" x14ac:dyDescent="0.25">
      <c r="B43" s="193"/>
      <c r="C43" s="58" t="s">
        <v>839</v>
      </c>
      <c r="D43" s="53">
        <v>10000</v>
      </c>
      <c r="E43" s="50" t="s">
        <v>900</v>
      </c>
      <c r="F43" s="220"/>
    </row>
    <row r="44" spans="2:6" ht="21" x14ac:dyDescent="0.25">
      <c r="B44" s="193"/>
      <c r="C44" s="58" t="s">
        <v>840</v>
      </c>
      <c r="D44" s="53">
        <v>18000</v>
      </c>
      <c r="E44" s="50" t="s">
        <v>706</v>
      </c>
      <c r="F44" s="220"/>
    </row>
    <row r="45" spans="2:6" ht="21" x14ac:dyDescent="0.25">
      <c r="B45" s="193"/>
      <c r="C45" s="58" t="s">
        <v>841</v>
      </c>
      <c r="D45" s="53">
        <v>5000</v>
      </c>
      <c r="E45" s="50" t="s">
        <v>370</v>
      </c>
      <c r="F45" s="220"/>
    </row>
    <row r="46" spans="2:6" ht="21" x14ac:dyDescent="0.25">
      <c r="B46" s="193"/>
      <c r="C46" s="58" t="s">
        <v>842</v>
      </c>
      <c r="D46" s="53">
        <v>5000</v>
      </c>
      <c r="E46" s="50" t="s">
        <v>372</v>
      </c>
      <c r="F46" s="220"/>
    </row>
    <row r="47" spans="2:6" ht="21" x14ac:dyDescent="0.25">
      <c r="B47" s="193"/>
      <c r="C47" s="58" t="s">
        <v>843</v>
      </c>
      <c r="D47" s="53">
        <v>10000</v>
      </c>
      <c r="E47" s="50" t="s">
        <v>19</v>
      </c>
      <c r="F47" s="220"/>
    </row>
    <row r="48" spans="2:6" ht="31.5" x14ac:dyDescent="0.25">
      <c r="B48" s="193"/>
      <c r="C48" s="58" t="s">
        <v>844</v>
      </c>
      <c r="D48" s="53">
        <v>10000</v>
      </c>
      <c r="E48" s="50" t="s">
        <v>7</v>
      </c>
      <c r="F48" s="220"/>
    </row>
    <row r="49" spans="2:6" x14ac:dyDescent="0.25">
      <c r="B49" s="193"/>
      <c r="C49" s="59" t="s">
        <v>49</v>
      </c>
      <c r="D49" s="55">
        <f>D48+D47+D46+D45+D44+D43+D42+D41+D40</f>
        <v>80000</v>
      </c>
      <c r="E49" s="55"/>
      <c r="F49" s="220"/>
    </row>
    <row r="50" spans="2:6" ht="21" x14ac:dyDescent="0.25">
      <c r="B50" s="193"/>
      <c r="C50" s="143" t="s">
        <v>845</v>
      </c>
      <c r="D50" s="144">
        <v>35000</v>
      </c>
      <c r="E50" s="47" t="s">
        <v>21</v>
      </c>
      <c r="F50" s="220"/>
    </row>
    <row r="51" spans="2:6" ht="21" x14ac:dyDescent="0.25">
      <c r="B51" s="193"/>
      <c r="C51" s="58" t="s">
        <v>846</v>
      </c>
      <c r="D51" s="53">
        <v>58000</v>
      </c>
      <c r="E51" s="50" t="s">
        <v>23</v>
      </c>
      <c r="F51" s="220"/>
    </row>
    <row r="52" spans="2:6" x14ac:dyDescent="0.25">
      <c r="B52" s="193"/>
      <c r="C52" s="59" t="s">
        <v>49</v>
      </c>
      <c r="D52" s="55">
        <f>D51+D50</f>
        <v>93000</v>
      </c>
      <c r="E52" s="55"/>
      <c r="F52" s="220"/>
    </row>
    <row r="53" spans="2:6" ht="21" x14ac:dyDescent="0.25">
      <c r="B53" s="193"/>
      <c r="C53" s="143" t="s">
        <v>847</v>
      </c>
      <c r="D53" s="144">
        <v>30000</v>
      </c>
      <c r="E53" s="47" t="s">
        <v>327</v>
      </c>
      <c r="F53" s="220"/>
    </row>
    <row r="54" spans="2:6" ht="21" x14ac:dyDescent="0.25">
      <c r="B54" s="193"/>
      <c r="C54" s="143" t="s">
        <v>848</v>
      </c>
      <c r="D54" s="144">
        <v>40000</v>
      </c>
      <c r="E54" s="47" t="s">
        <v>715</v>
      </c>
      <c r="F54" s="220"/>
    </row>
    <row r="55" spans="2:6" x14ac:dyDescent="0.25">
      <c r="B55" s="193"/>
      <c r="C55" s="59" t="s">
        <v>49</v>
      </c>
      <c r="D55" s="55">
        <f>D54+D53</f>
        <v>70000</v>
      </c>
      <c r="E55" s="55"/>
      <c r="F55" s="220"/>
    </row>
    <row r="56" spans="2:6" ht="31.5" x14ac:dyDescent="0.25">
      <c r="B56" s="193"/>
      <c r="C56" s="143" t="s">
        <v>849</v>
      </c>
      <c r="D56" s="144">
        <v>1000</v>
      </c>
      <c r="E56" s="47" t="s">
        <v>11</v>
      </c>
      <c r="F56" s="220"/>
    </row>
    <row r="57" spans="2:6" ht="31.5" x14ac:dyDescent="0.25">
      <c r="B57" s="193"/>
      <c r="C57" s="58" t="s">
        <v>850</v>
      </c>
      <c r="D57" s="53">
        <v>1000</v>
      </c>
      <c r="E57" s="50" t="s">
        <v>13</v>
      </c>
      <c r="F57" s="220"/>
    </row>
    <row r="58" spans="2:6" ht="31.5" x14ac:dyDescent="0.25">
      <c r="B58" s="193"/>
      <c r="C58" s="143" t="s">
        <v>851</v>
      </c>
      <c r="D58" s="144">
        <v>1000</v>
      </c>
      <c r="E58" s="47" t="s">
        <v>42</v>
      </c>
      <c r="F58" s="220"/>
    </row>
    <row r="59" spans="2:6" ht="31.5" x14ac:dyDescent="0.25">
      <c r="B59" s="193"/>
      <c r="C59" s="58" t="s">
        <v>852</v>
      </c>
      <c r="D59" s="53">
        <v>1000</v>
      </c>
      <c r="E59" s="50" t="s">
        <v>15</v>
      </c>
      <c r="F59" s="220"/>
    </row>
    <row r="60" spans="2:6" ht="15.75" thickBot="1" x14ac:dyDescent="0.3">
      <c r="B60" s="194"/>
      <c r="C60" s="59" t="s">
        <v>49</v>
      </c>
      <c r="D60" s="55">
        <f>D59+D58+D57+D56</f>
        <v>4000</v>
      </c>
      <c r="E60" s="55"/>
      <c r="F60" s="220"/>
    </row>
    <row r="61" spans="2:6" ht="21" x14ac:dyDescent="0.25">
      <c r="B61" s="192" t="s">
        <v>906</v>
      </c>
      <c r="C61" s="143" t="s">
        <v>853</v>
      </c>
      <c r="D61" s="144">
        <v>13000</v>
      </c>
      <c r="E61" s="47" t="s">
        <v>1</v>
      </c>
      <c r="F61" s="220"/>
    </row>
    <row r="62" spans="2:6" ht="21" x14ac:dyDescent="0.25">
      <c r="B62" s="193"/>
      <c r="C62" s="143" t="s">
        <v>854</v>
      </c>
      <c r="D62" s="144">
        <v>2000</v>
      </c>
      <c r="E62" s="47" t="s">
        <v>3</v>
      </c>
      <c r="F62" s="220"/>
    </row>
    <row r="63" spans="2:6" ht="31.5" x14ac:dyDescent="0.25">
      <c r="B63" s="193"/>
      <c r="C63" s="58" t="s">
        <v>855</v>
      </c>
      <c r="D63" s="53">
        <v>3000</v>
      </c>
      <c r="E63" s="50" t="s">
        <v>364</v>
      </c>
      <c r="F63" s="220"/>
    </row>
    <row r="64" spans="2:6" x14ac:dyDescent="0.25">
      <c r="B64" s="193"/>
      <c r="C64" s="58" t="s">
        <v>856</v>
      </c>
      <c r="D64" s="53">
        <v>140000</v>
      </c>
      <c r="E64" s="50" t="s">
        <v>452</v>
      </c>
      <c r="F64" s="220"/>
    </row>
    <row r="65" spans="2:6" ht="31.5" x14ac:dyDescent="0.25">
      <c r="B65" s="193"/>
      <c r="C65" s="58" t="s">
        <v>857</v>
      </c>
      <c r="D65" s="53">
        <v>7000</v>
      </c>
      <c r="E65" s="50" t="s">
        <v>7</v>
      </c>
      <c r="F65" s="220"/>
    </row>
    <row r="66" spans="2:6" x14ac:dyDescent="0.25">
      <c r="B66" s="193"/>
      <c r="C66" s="59" t="s">
        <v>49</v>
      </c>
      <c r="D66" s="55">
        <f>D65+D64+D63+D62+D61</f>
        <v>165000</v>
      </c>
      <c r="E66" s="55"/>
      <c r="F66" s="220"/>
    </row>
    <row r="67" spans="2:6" ht="21" x14ac:dyDescent="0.25">
      <c r="B67" s="193"/>
      <c r="C67" s="143" t="s">
        <v>858</v>
      </c>
      <c r="D67" s="144">
        <v>24000</v>
      </c>
      <c r="E67" s="47" t="s">
        <v>9</v>
      </c>
      <c r="F67" s="220"/>
    </row>
    <row r="68" spans="2:6" x14ac:dyDescent="0.25">
      <c r="B68" s="193"/>
      <c r="C68" s="59" t="s">
        <v>49</v>
      </c>
      <c r="D68" s="55">
        <f>D67</f>
        <v>24000</v>
      </c>
      <c r="E68" s="55"/>
      <c r="F68" s="220"/>
    </row>
    <row r="69" spans="2:6" ht="31.5" x14ac:dyDescent="0.25">
      <c r="B69" s="193"/>
      <c r="C69" s="143" t="s">
        <v>859</v>
      </c>
      <c r="D69" s="144">
        <v>2000</v>
      </c>
      <c r="E69" s="47" t="s">
        <v>11</v>
      </c>
      <c r="F69" s="220"/>
    </row>
    <row r="70" spans="2:6" ht="31.5" x14ac:dyDescent="0.25">
      <c r="B70" s="193"/>
      <c r="C70" s="143" t="s">
        <v>860</v>
      </c>
      <c r="D70" s="144">
        <v>32000</v>
      </c>
      <c r="E70" s="47" t="s">
        <v>42</v>
      </c>
      <c r="F70" s="220"/>
    </row>
    <row r="71" spans="2:6" ht="31.5" x14ac:dyDescent="0.25">
      <c r="B71" s="193"/>
      <c r="C71" s="58" t="s">
        <v>861</v>
      </c>
      <c r="D71" s="53">
        <v>5000</v>
      </c>
      <c r="E71" s="50" t="s">
        <v>15</v>
      </c>
      <c r="F71" s="220"/>
    </row>
    <row r="72" spans="2:6" x14ac:dyDescent="0.25">
      <c r="B72" s="193"/>
      <c r="C72" s="59" t="s">
        <v>49</v>
      </c>
      <c r="D72" s="55">
        <f>D71+D70+D69</f>
        <v>39000</v>
      </c>
      <c r="E72" s="55"/>
      <c r="F72" s="220"/>
    </row>
    <row r="73" spans="2:6" ht="31.5" x14ac:dyDescent="0.25">
      <c r="B73" s="193"/>
      <c r="C73" s="143" t="s">
        <v>862</v>
      </c>
      <c r="D73" s="144">
        <v>10000</v>
      </c>
      <c r="E73" s="47" t="s">
        <v>431</v>
      </c>
      <c r="F73" s="220"/>
    </row>
    <row r="74" spans="2:6" ht="31.5" x14ac:dyDescent="0.25">
      <c r="B74" s="193"/>
      <c r="C74" s="143" t="s">
        <v>863</v>
      </c>
      <c r="D74" s="144">
        <v>15000</v>
      </c>
      <c r="E74" s="47" t="s">
        <v>435</v>
      </c>
      <c r="F74" s="220"/>
    </row>
    <row r="75" spans="2:6" ht="15.75" thickBot="1" x14ac:dyDescent="0.3">
      <c r="B75" s="194"/>
      <c r="C75" s="59" t="s">
        <v>49</v>
      </c>
      <c r="D75" s="55">
        <f>D74+D73</f>
        <v>25000</v>
      </c>
      <c r="E75" s="55"/>
      <c r="F75" s="221"/>
    </row>
    <row r="76" spans="2:6" ht="15.75" thickBot="1" x14ac:dyDescent="0.3">
      <c r="B76" s="84"/>
      <c r="C76" s="73" t="s">
        <v>50</v>
      </c>
      <c r="D76" s="74">
        <f>D75+D72+D68+D66+D60+D55+D52+D49+D39+D37+D35+D31+D27+D23+D19+D15+D13+D11+D9+D6</f>
        <v>7426000</v>
      </c>
      <c r="E76" s="181"/>
      <c r="F76" s="182"/>
    </row>
  </sheetData>
  <mergeCells count="10">
    <mergeCell ref="B61:B75"/>
    <mergeCell ref="B1:F1"/>
    <mergeCell ref="B2:F2"/>
    <mergeCell ref="E76:F76"/>
    <mergeCell ref="F4:F75"/>
    <mergeCell ref="B4:B13"/>
    <mergeCell ref="B14:B15"/>
    <mergeCell ref="B16:B27"/>
    <mergeCell ref="B28:B39"/>
    <mergeCell ref="B40:B6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5"/>
  <sheetViews>
    <sheetView workbookViewId="0">
      <selection activeCell="G17" sqref="G17"/>
    </sheetView>
  </sheetViews>
  <sheetFormatPr defaultRowHeight="15" x14ac:dyDescent="0.25"/>
  <cols>
    <col min="2" max="2" width="11.42578125" customWidth="1"/>
    <col min="3" max="3" width="33.140625" customWidth="1"/>
    <col min="5" max="5" width="14.85546875" customWidth="1"/>
    <col min="6" max="6" width="16.42578125" customWidth="1"/>
  </cols>
  <sheetData>
    <row r="1" spans="2:6" ht="15.75" thickBot="1" x14ac:dyDescent="0.3">
      <c r="B1" s="189" t="s">
        <v>934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1" customHeight="1" x14ac:dyDescent="0.25">
      <c r="B4" s="192" t="s">
        <v>907</v>
      </c>
      <c r="C4" s="143" t="s">
        <v>864</v>
      </c>
      <c r="D4" s="144">
        <v>10000</v>
      </c>
      <c r="E4" s="111" t="s">
        <v>21</v>
      </c>
      <c r="F4" s="216" t="s">
        <v>896</v>
      </c>
    </row>
    <row r="5" spans="2:6" x14ac:dyDescent="0.25">
      <c r="B5" s="193"/>
      <c r="C5" s="59" t="s">
        <v>49</v>
      </c>
      <c r="D5" s="55">
        <f>D4</f>
        <v>10000</v>
      </c>
      <c r="E5" s="56"/>
      <c r="F5" s="217"/>
    </row>
    <row r="6" spans="2:6" ht="21" x14ac:dyDescent="0.25">
      <c r="B6" s="193"/>
      <c r="C6" s="143" t="s">
        <v>865</v>
      </c>
      <c r="D6" s="144">
        <v>3000</v>
      </c>
      <c r="E6" s="111" t="s">
        <v>9</v>
      </c>
      <c r="F6" s="217"/>
    </row>
    <row r="7" spans="2:6" x14ac:dyDescent="0.25">
      <c r="B7" s="193"/>
      <c r="C7" s="59" t="s">
        <v>49</v>
      </c>
      <c r="D7" s="55">
        <f>D6</f>
        <v>3000</v>
      </c>
      <c r="E7" s="56"/>
      <c r="F7" s="217"/>
    </row>
    <row r="8" spans="2:6" ht="31.5" x14ac:dyDescent="0.25">
      <c r="B8" s="193"/>
      <c r="C8" s="58" t="s">
        <v>866</v>
      </c>
      <c r="D8" s="53">
        <v>3000</v>
      </c>
      <c r="E8" s="56" t="s">
        <v>13</v>
      </c>
      <c r="F8" s="217"/>
    </row>
    <row r="9" spans="2:6" ht="31.5" x14ac:dyDescent="0.25">
      <c r="B9" s="193"/>
      <c r="C9" s="143" t="s">
        <v>867</v>
      </c>
      <c r="D9" s="144">
        <v>1000</v>
      </c>
      <c r="E9" s="111" t="s">
        <v>42</v>
      </c>
      <c r="F9" s="217"/>
    </row>
    <row r="10" spans="2:6" ht="15.75" thickBot="1" x14ac:dyDescent="0.3">
      <c r="B10" s="194"/>
      <c r="C10" s="59" t="s">
        <v>49</v>
      </c>
      <c r="D10" s="55">
        <f>D9+D8</f>
        <v>4000</v>
      </c>
      <c r="E10" s="56"/>
      <c r="F10" s="218"/>
    </row>
    <row r="11" spans="2:6" ht="15.75" thickBot="1" x14ac:dyDescent="0.3">
      <c r="B11" s="84"/>
      <c r="C11" s="73" t="s">
        <v>50</v>
      </c>
      <c r="D11" s="74">
        <f>D10+D7+D5</f>
        <v>17000</v>
      </c>
      <c r="E11" s="181"/>
      <c r="F11" s="182"/>
    </row>
    <row r="12" spans="2:6" x14ac:dyDescent="0.25">
      <c r="F12" s="57"/>
    </row>
    <row r="13" spans="2:6" x14ac:dyDescent="0.25">
      <c r="F13" s="57"/>
    </row>
    <row r="14" spans="2:6" x14ac:dyDescent="0.25">
      <c r="F14" s="57"/>
    </row>
    <row r="15" spans="2:6" x14ac:dyDescent="0.25">
      <c r="F15" s="57"/>
    </row>
    <row r="16" spans="2:6" x14ac:dyDescent="0.25">
      <c r="F16" s="57"/>
    </row>
    <row r="17" spans="6:6" x14ac:dyDescent="0.25">
      <c r="F17" s="57"/>
    </row>
    <row r="18" spans="6:6" x14ac:dyDescent="0.25">
      <c r="F18" s="57"/>
    </row>
    <row r="19" spans="6:6" x14ac:dyDescent="0.25">
      <c r="F19" s="57"/>
    </row>
    <row r="20" spans="6:6" x14ac:dyDescent="0.25">
      <c r="F20" s="57"/>
    </row>
    <row r="21" spans="6:6" x14ac:dyDescent="0.25">
      <c r="F21" s="57"/>
    </row>
    <row r="22" spans="6:6" x14ac:dyDescent="0.25">
      <c r="F22" s="57"/>
    </row>
    <row r="23" spans="6:6" x14ac:dyDescent="0.25">
      <c r="F23" s="57"/>
    </row>
    <row r="24" spans="6:6" x14ac:dyDescent="0.25">
      <c r="F24" s="57"/>
    </row>
    <row r="25" spans="6:6" x14ac:dyDescent="0.25">
      <c r="F25" s="57"/>
    </row>
    <row r="26" spans="6:6" x14ac:dyDescent="0.25">
      <c r="F26" s="57"/>
    </row>
    <row r="27" spans="6:6" x14ac:dyDescent="0.25">
      <c r="F27" s="57"/>
    </row>
    <row r="28" spans="6:6" x14ac:dyDescent="0.25">
      <c r="F28" s="57"/>
    </row>
    <row r="29" spans="6:6" x14ac:dyDescent="0.25">
      <c r="F29" s="57"/>
    </row>
    <row r="30" spans="6:6" x14ac:dyDescent="0.25">
      <c r="F30" s="57"/>
    </row>
    <row r="31" spans="6:6" x14ac:dyDescent="0.25">
      <c r="F31" s="57"/>
    </row>
    <row r="32" spans="6:6" x14ac:dyDescent="0.25">
      <c r="F32" s="57"/>
    </row>
    <row r="33" spans="6:6" x14ac:dyDescent="0.25">
      <c r="F33" s="57"/>
    </row>
    <row r="34" spans="6:6" x14ac:dyDescent="0.25">
      <c r="F34" s="57"/>
    </row>
    <row r="35" spans="6:6" x14ac:dyDescent="0.25">
      <c r="F35" s="57"/>
    </row>
    <row r="36" spans="6:6" x14ac:dyDescent="0.25">
      <c r="F36" s="57"/>
    </row>
    <row r="37" spans="6:6" x14ac:dyDescent="0.25">
      <c r="F37" s="57"/>
    </row>
    <row r="38" spans="6:6" x14ac:dyDescent="0.25">
      <c r="F38" s="57"/>
    </row>
    <row r="39" spans="6:6" x14ac:dyDescent="0.25">
      <c r="F39" s="57"/>
    </row>
    <row r="40" spans="6:6" x14ac:dyDescent="0.25">
      <c r="F40" s="57"/>
    </row>
    <row r="41" spans="6:6" x14ac:dyDescent="0.25">
      <c r="F41" s="57"/>
    </row>
    <row r="42" spans="6:6" x14ac:dyDescent="0.25">
      <c r="F42" s="57"/>
    </row>
    <row r="43" spans="6:6" x14ac:dyDescent="0.25">
      <c r="F43" s="57"/>
    </row>
    <row r="44" spans="6:6" x14ac:dyDescent="0.25">
      <c r="F44" s="57"/>
    </row>
    <row r="45" spans="6:6" x14ac:dyDescent="0.25">
      <c r="F45" s="57"/>
    </row>
    <row r="46" spans="6:6" x14ac:dyDescent="0.25">
      <c r="F46" s="57"/>
    </row>
    <row r="47" spans="6:6" x14ac:dyDescent="0.25">
      <c r="F47" s="57"/>
    </row>
    <row r="48" spans="6:6" x14ac:dyDescent="0.25">
      <c r="F48" s="57"/>
    </row>
    <row r="49" spans="6:6" x14ac:dyDescent="0.25">
      <c r="F49" s="57"/>
    </row>
    <row r="50" spans="6:6" x14ac:dyDescent="0.25">
      <c r="F50" s="57"/>
    </row>
    <row r="51" spans="6:6" x14ac:dyDescent="0.25">
      <c r="F51" s="57"/>
    </row>
    <row r="52" spans="6:6" x14ac:dyDescent="0.25">
      <c r="F52" s="57"/>
    </row>
    <row r="53" spans="6:6" x14ac:dyDescent="0.25">
      <c r="F53" s="57"/>
    </row>
    <row r="54" spans="6:6" x14ac:dyDescent="0.25">
      <c r="F54" s="57"/>
    </row>
    <row r="55" spans="6:6" x14ac:dyDescent="0.25">
      <c r="F55" s="57"/>
    </row>
    <row r="56" spans="6:6" x14ac:dyDescent="0.25">
      <c r="F56" s="57"/>
    </row>
    <row r="57" spans="6:6" x14ac:dyDescent="0.25">
      <c r="F57" s="57"/>
    </row>
    <row r="58" spans="6:6" x14ac:dyDescent="0.25">
      <c r="F58" s="57"/>
    </row>
    <row r="59" spans="6:6" x14ac:dyDescent="0.25">
      <c r="F59" s="57"/>
    </row>
    <row r="60" spans="6:6" x14ac:dyDescent="0.25">
      <c r="F60" s="57"/>
    </row>
    <row r="61" spans="6:6" x14ac:dyDescent="0.25">
      <c r="F61" s="57"/>
    </row>
    <row r="62" spans="6:6" x14ac:dyDescent="0.25">
      <c r="F62" s="57"/>
    </row>
    <row r="63" spans="6:6" x14ac:dyDescent="0.25">
      <c r="F63" s="57"/>
    </row>
    <row r="64" spans="6:6" x14ac:dyDescent="0.25">
      <c r="F64" s="57"/>
    </row>
    <row r="65" spans="6:6" x14ac:dyDescent="0.25">
      <c r="F65" s="57"/>
    </row>
    <row r="66" spans="6:6" x14ac:dyDescent="0.25">
      <c r="F66" s="57"/>
    </row>
    <row r="67" spans="6:6" x14ac:dyDescent="0.25">
      <c r="F67" s="57"/>
    </row>
    <row r="68" spans="6:6" x14ac:dyDescent="0.25">
      <c r="F68" s="57"/>
    </row>
    <row r="69" spans="6:6" x14ac:dyDescent="0.25">
      <c r="F69" s="57"/>
    </row>
    <row r="70" spans="6:6" x14ac:dyDescent="0.25">
      <c r="F70" s="57"/>
    </row>
    <row r="71" spans="6:6" x14ac:dyDescent="0.25">
      <c r="F71" s="57"/>
    </row>
    <row r="72" spans="6:6" x14ac:dyDescent="0.25">
      <c r="F72" s="57"/>
    </row>
    <row r="73" spans="6:6" x14ac:dyDescent="0.25">
      <c r="F73" s="57"/>
    </row>
    <row r="74" spans="6:6" x14ac:dyDescent="0.25">
      <c r="F74" s="57"/>
    </row>
    <row r="75" spans="6:6" x14ac:dyDescent="0.25">
      <c r="F75" s="57"/>
    </row>
  </sheetData>
  <mergeCells count="5">
    <mergeCell ref="F4:F10"/>
    <mergeCell ref="B4:B10"/>
    <mergeCell ref="B1:F1"/>
    <mergeCell ref="B2:F2"/>
    <mergeCell ref="E11:F11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J12" sqref="J12"/>
    </sheetView>
  </sheetViews>
  <sheetFormatPr defaultRowHeight="15" x14ac:dyDescent="0.25"/>
  <cols>
    <col min="2" max="2" width="11.7109375" customWidth="1"/>
    <col min="3" max="3" width="30.7109375" customWidth="1"/>
    <col min="5" max="5" width="13.5703125" customWidth="1"/>
    <col min="6" max="6" width="16.7109375" customWidth="1"/>
  </cols>
  <sheetData>
    <row r="1" spans="2:6" ht="15.75" thickBot="1" x14ac:dyDescent="0.3">
      <c r="B1" s="189" t="s">
        <v>935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1" customHeight="1" x14ac:dyDescent="0.25">
      <c r="B4" s="192" t="s">
        <v>907</v>
      </c>
      <c r="C4" s="145" t="s">
        <v>868</v>
      </c>
      <c r="D4" s="146">
        <v>10000</v>
      </c>
      <c r="E4" s="118" t="s">
        <v>21</v>
      </c>
      <c r="F4" s="219" t="s">
        <v>896</v>
      </c>
    </row>
    <row r="5" spans="2:6" x14ac:dyDescent="0.25">
      <c r="B5" s="193"/>
      <c r="C5" s="61" t="s">
        <v>49</v>
      </c>
      <c r="D5" s="55">
        <f>D4</f>
        <v>10000</v>
      </c>
      <c r="E5" s="62"/>
      <c r="F5" s="220"/>
    </row>
    <row r="6" spans="2:6" ht="21" x14ac:dyDescent="0.25">
      <c r="B6" s="193"/>
      <c r="C6" s="147" t="s">
        <v>869</v>
      </c>
      <c r="D6" s="144">
        <v>3000</v>
      </c>
      <c r="E6" s="115" t="s">
        <v>9</v>
      </c>
      <c r="F6" s="220"/>
    </row>
    <row r="7" spans="2:6" x14ac:dyDescent="0.25">
      <c r="B7" s="193"/>
      <c r="C7" s="61" t="s">
        <v>49</v>
      </c>
      <c r="D7" s="55">
        <f>D6</f>
        <v>3000</v>
      </c>
      <c r="E7" s="62"/>
      <c r="F7" s="220"/>
    </row>
    <row r="8" spans="2:6" ht="31.5" x14ac:dyDescent="0.25">
      <c r="B8" s="193"/>
      <c r="C8" s="63" t="s">
        <v>870</v>
      </c>
      <c r="D8" s="53">
        <v>1000</v>
      </c>
      <c r="E8" s="62" t="s">
        <v>13</v>
      </c>
      <c r="F8" s="220"/>
    </row>
    <row r="9" spans="2:6" ht="42" x14ac:dyDescent="0.25">
      <c r="B9" s="193"/>
      <c r="C9" s="147" t="s">
        <v>871</v>
      </c>
      <c r="D9" s="144">
        <v>1000</v>
      </c>
      <c r="E9" s="115" t="s">
        <v>42</v>
      </c>
      <c r="F9" s="220"/>
    </row>
    <row r="10" spans="2:6" ht="31.5" x14ac:dyDescent="0.25">
      <c r="B10" s="193"/>
      <c r="C10" s="63" t="s">
        <v>872</v>
      </c>
      <c r="D10" s="53">
        <v>1000</v>
      </c>
      <c r="E10" s="62" t="s">
        <v>15</v>
      </c>
      <c r="F10" s="220"/>
    </row>
    <row r="11" spans="2:6" x14ac:dyDescent="0.25">
      <c r="B11" s="193"/>
      <c r="C11" s="61" t="s">
        <v>49</v>
      </c>
      <c r="D11" s="55">
        <f>D10+D9+D8</f>
        <v>3000</v>
      </c>
      <c r="E11" s="62"/>
      <c r="F11" s="220"/>
    </row>
    <row r="12" spans="2:6" ht="31.5" x14ac:dyDescent="0.25">
      <c r="B12" s="193"/>
      <c r="C12" s="147" t="s">
        <v>873</v>
      </c>
      <c r="D12" s="144">
        <v>5000</v>
      </c>
      <c r="E12" s="115" t="s">
        <v>429</v>
      </c>
      <c r="F12" s="220"/>
    </row>
    <row r="13" spans="2:6" ht="31.5" x14ac:dyDescent="0.25">
      <c r="B13" s="193"/>
      <c r="C13" s="147" t="s">
        <v>874</v>
      </c>
      <c r="D13" s="144">
        <v>74000</v>
      </c>
      <c r="E13" s="115" t="s">
        <v>431</v>
      </c>
      <c r="F13" s="220"/>
    </row>
    <row r="14" spans="2:6" ht="42" x14ac:dyDescent="0.25">
      <c r="B14" s="193"/>
      <c r="C14" s="147" t="s">
        <v>875</v>
      </c>
      <c r="D14" s="144">
        <v>21000</v>
      </c>
      <c r="E14" s="115" t="s">
        <v>435</v>
      </c>
      <c r="F14" s="220"/>
    </row>
    <row r="15" spans="2:6" ht="15.75" thickBot="1" x14ac:dyDescent="0.3">
      <c r="B15" s="194"/>
      <c r="C15" s="64" t="s">
        <v>49</v>
      </c>
      <c r="D15" s="65">
        <f>D14+D13+D12</f>
        <v>100000</v>
      </c>
      <c r="E15" s="66"/>
      <c r="F15" s="221"/>
    </row>
    <row r="16" spans="2:6" ht="15.75" thickBot="1" x14ac:dyDescent="0.3">
      <c r="B16" s="84"/>
      <c r="C16" s="73" t="s">
        <v>50</v>
      </c>
      <c r="D16" s="74">
        <f>D15++D11+D7+D5</f>
        <v>116000</v>
      </c>
      <c r="E16" s="181"/>
      <c r="F16" s="182"/>
    </row>
  </sheetData>
  <mergeCells count="5">
    <mergeCell ref="E16:F16"/>
    <mergeCell ref="F4:F15"/>
    <mergeCell ref="B4:B15"/>
    <mergeCell ref="B1:F1"/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I13" sqref="I13"/>
    </sheetView>
  </sheetViews>
  <sheetFormatPr defaultRowHeight="15" x14ac:dyDescent="0.25"/>
  <cols>
    <col min="2" max="2" width="13.5703125" customWidth="1"/>
    <col min="3" max="3" width="34.28515625" customWidth="1"/>
    <col min="5" max="5" width="13.42578125" customWidth="1"/>
    <col min="6" max="6" width="19" customWidth="1"/>
  </cols>
  <sheetData>
    <row r="1" spans="2:6" ht="15.75" thickBot="1" x14ac:dyDescent="0.3">
      <c r="B1" s="189" t="s">
        <v>936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15.75" customHeight="1" x14ac:dyDescent="0.25">
      <c r="B4" s="192" t="s">
        <v>901</v>
      </c>
      <c r="C4" s="145" t="s">
        <v>876</v>
      </c>
      <c r="D4" s="146">
        <v>5000</v>
      </c>
      <c r="E4" s="118" t="s">
        <v>1</v>
      </c>
      <c r="F4" s="216" t="s">
        <v>896</v>
      </c>
    </row>
    <row r="5" spans="2:6" ht="21" x14ac:dyDescent="0.25">
      <c r="B5" s="193"/>
      <c r="C5" s="147" t="s">
        <v>877</v>
      </c>
      <c r="D5" s="144">
        <v>2000</v>
      </c>
      <c r="E5" s="115" t="s">
        <v>132</v>
      </c>
      <c r="F5" s="217"/>
    </row>
    <row r="6" spans="2:6" ht="31.5" x14ac:dyDescent="0.25">
      <c r="B6" s="193"/>
      <c r="C6" s="63" t="s">
        <v>878</v>
      </c>
      <c r="D6" s="53">
        <v>1000</v>
      </c>
      <c r="E6" s="62" t="s">
        <v>364</v>
      </c>
      <c r="F6" s="217"/>
    </row>
    <row r="7" spans="2:6" x14ac:dyDescent="0.25">
      <c r="B7" s="193"/>
      <c r="C7" s="61" t="s">
        <v>49</v>
      </c>
      <c r="D7" s="55">
        <f>D6+D5+D4</f>
        <v>8000</v>
      </c>
      <c r="E7" s="62"/>
      <c r="F7" s="217"/>
    </row>
    <row r="8" spans="2:6" ht="31.5" x14ac:dyDescent="0.25">
      <c r="B8" s="193"/>
      <c r="C8" s="147" t="s">
        <v>879</v>
      </c>
      <c r="D8" s="144">
        <v>2000</v>
      </c>
      <c r="E8" s="115" t="s">
        <v>21</v>
      </c>
      <c r="F8" s="217"/>
    </row>
    <row r="9" spans="2:6" ht="21" x14ac:dyDescent="0.25">
      <c r="B9" s="193"/>
      <c r="C9" s="63" t="s">
        <v>880</v>
      </c>
      <c r="D9" s="53">
        <v>1000</v>
      </c>
      <c r="E9" s="62" t="s">
        <v>32</v>
      </c>
      <c r="F9" s="217"/>
    </row>
    <row r="10" spans="2:6" x14ac:dyDescent="0.25">
      <c r="B10" s="193"/>
      <c r="C10" s="61" t="s">
        <v>49</v>
      </c>
      <c r="D10" s="55">
        <f>D9+D8</f>
        <v>3000</v>
      </c>
      <c r="E10" s="62"/>
      <c r="F10" s="217"/>
    </row>
    <row r="11" spans="2:6" ht="21" x14ac:dyDescent="0.25">
      <c r="B11" s="193"/>
      <c r="C11" s="147" t="s">
        <v>881</v>
      </c>
      <c r="D11" s="144">
        <v>1000</v>
      </c>
      <c r="E11" s="115" t="s">
        <v>9</v>
      </c>
      <c r="F11" s="217"/>
    </row>
    <row r="12" spans="2:6" x14ac:dyDescent="0.25">
      <c r="B12" s="193"/>
      <c r="C12" s="61" t="s">
        <v>49</v>
      </c>
      <c r="D12" s="55">
        <f>D11</f>
        <v>1000</v>
      </c>
      <c r="E12" s="62"/>
      <c r="F12" s="217"/>
    </row>
    <row r="13" spans="2:6" ht="31.5" x14ac:dyDescent="0.25">
      <c r="B13" s="193"/>
      <c r="C13" s="63" t="s">
        <v>882</v>
      </c>
      <c r="D13" s="53">
        <v>1000</v>
      </c>
      <c r="E13" s="62" t="s">
        <v>15</v>
      </c>
      <c r="F13" s="217"/>
    </row>
    <row r="14" spans="2:6" ht="15.75" thickBot="1" x14ac:dyDescent="0.3">
      <c r="B14" s="194"/>
      <c r="C14" s="64" t="s">
        <v>49</v>
      </c>
      <c r="D14" s="65">
        <f>D13</f>
        <v>1000</v>
      </c>
      <c r="E14" s="66"/>
      <c r="F14" s="218"/>
    </row>
    <row r="15" spans="2:6" ht="15.75" thickBot="1" x14ac:dyDescent="0.3">
      <c r="B15" s="84"/>
      <c r="C15" s="73" t="s">
        <v>50</v>
      </c>
      <c r="D15" s="74">
        <f>D14+D12+D10+D7</f>
        <v>13000</v>
      </c>
      <c r="E15" s="181"/>
      <c r="F15" s="182"/>
    </row>
  </sheetData>
  <mergeCells count="5">
    <mergeCell ref="F4:F14"/>
    <mergeCell ref="B4:B14"/>
    <mergeCell ref="B1:F1"/>
    <mergeCell ref="B2:F2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H18" sqref="H18"/>
    </sheetView>
  </sheetViews>
  <sheetFormatPr defaultRowHeight="15" x14ac:dyDescent="0.25"/>
  <cols>
    <col min="3" max="3" width="28.140625" customWidth="1"/>
    <col min="4" max="4" width="14.7109375" customWidth="1"/>
    <col min="5" max="5" width="41.28515625" customWidth="1"/>
    <col min="6" max="6" width="16.5703125" customWidth="1"/>
  </cols>
  <sheetData>
    <row r="1" spans="2:6" ht="15.75" thickBot="1" x14ac:dyDescent="0.3">
      <c r="B1" s="189" t="s">
        <v>911</v>
      </c>
      <c r="C1" s="190"/>
      <c r="D1" s="190"/>
      <c r="E1" s="190"/>
      <c r="F1" s="191"/>
    </row>
    <row r="2" spans="2:6" ht="15.75" customHeight="1" thickBot="1" x14ac:dyDescent="0.3">
      <c r="B2" s="186" t="s">
        <v>909</v>
      </c>
      <c r="C2" s="187"/>
      <c r="D2" s="187"/>
      <c r="E2" s="187"/>
      <c r="F2" s="188"/>
    </row>
    <row r="3" spans="2:6" ht="25.5" customHeight="1" thickBot="1" x14ac:dyDescent="0.3">
      <c r="B3" s="7"/>
      <c r="C3" s="82" t="s">
        <v>43</v>
      </c>
      <c r="D3" s="83" t="s">
        <v>44</v>
      </c>
      <c r="E3" s="83" t="s">
        <v>39</v>
      </c>
      <c r="F3" s="82" t="s">
        <v>45</v>
      </c>
    </row>
    <row r="4" spans="2:6" ht="18" customHeight="1" x14ac:dyDescent="0.25">
      <c r="B4" s="192" t="s">
        <v>48</v>
      </c>
      <c r="C4" s="154" t="s">
        <v>52</v>
      </c>
      <c r="D4" s="76">
        <v>8000</v>
      </c>
      <c r="E4" s="70" t="s">
        <v>1</v>
      </c>
      <c r="F4" s="183" t="s">
        <v>51</v>
      </c>
    </row>
    <row r="5" spans="2:6" ht="29.25" customHeight="1" x14ac:dyDescent="0.25">
      <c r="B5" s="193"/>
      <c r="C5" s="78" t="s">
        <v>53</v>
      </c>
      <c r="D5" s="49">
        <v>9000</v>
      </c>
      <c r="E5" s="50" t="s">
        <v>54</v>
      </c>
      <c r="F5" s="184"/>
    </row>
    <row r="6" spans="2:6" ht="21" x14ac:dyDescent="0.25">
      <c r="B6" s="193"/>
      <c r="C6" s="79" t="s">
        <v>55</v>
      </c>
      <c r="D6" s="46">
        <v>42000</v>
      </c>
      <c r="E6" s="47" t="s">
        <v>21</v>
      </c>
      <c r="F6" s="184"/>
    </row>
    <row r="7" spans="2:6" x14ac:dyDescent="0.25">
      <c r="B7" s="193"/>
      <c r="C7" s="78" t="s">
        <v>56</v>
      </c>
      <c r="D7" s="49">
        <v>4000</v>
      </c>
      <c r="E7" s="50" t="s">
        <v>32</v>
      </c>
      <c r="F7" s="184"/>
    </row>
    <row r="8" spans="2:6" ht="21" x14ac:dyDescent="0.25">
      <c r="B8" s="193"/>
      <c r="C8" s="79" t="s">
        <v>57</v>
      </c>
      <c r="D8" s="46">
        <v>125000</v>
      </c>
      <c r="E8" s="47" t="s">
        <v>23</v>
      </c>
      <c r="F8" s="184"/>
    </row>
    <row r="9" spans="2:6" ht="21" x14ac:dyDescent="0.25">
      <c r="B9" s="193"/>
      <c r="C9" s="79" t="s">
        <v>58</v>
      </c>
      <c r="D9" s="46">
        <v>6000</v>
      </c>
      <c r="E9" s="47" t="s">
        <v>9</v>
      </c>
      <c r="F9" s="184"/>
    </row>
    <row r="10" spans="2:6" x14ac:dyDescent="0.25">
      <c r="B10" s="193"/>
      <c r="C10" s="78" t="s">
        <v>59</v>
      </c>
      <c r="D10" s="49">
        <v>1000</v>
      </c>
      <c r="E10" s="50" t="s">
        <v>13</v>
      </c>
      <c r="F10" s="184"/>
    </row>
    <row r="11" spans="2:6" x14ac:dyDescent="0.25">
      <c r="B11" s="193"/>
      <c r="C11" s="78" t="s">
        <v>60</v>
      </c>
      <c r="D11" s="49">
        <v>2000</v>
      </c>
      <c r="E11" s="50" t="s">
        <v>15</v>
      </c>
      <c r="F11" s="184"/>
    </row>
    <row r="12" spans="2:6" ht="15.75" thickBot="1" x14ac:dyDescent="0.3">
      <c r="B12" s="194"/>
      <c r="C12" s="59" t="s">
        <v>49</v>
      </c>
      <c r="D12" s="55">
        <f>SUM(D4:D11)</f>
        <v>197000</v>
      </c>
      <c r="E12" s="50"/>
      <c r="F12" s="184"/>
    </row>
    <row r="13" spans="2:6" ht="15" customHeight="1" x14ac:dyDescent="0.25">
      <c r="B13" s="192" t="s">
        <v>46</v>
      </c>
      <c r="C13" s="79" t="s">
        <v>61</v>
      </c>
      <c r="D13" s="46">
        <v>12000</v>
      </c>
      <c r="E13" s="47" t="s">
        <v>1</v>
      </c>
      <c r="F13" s="184"/>
    </row>
    <row r="14" spans="2:6" ht="21" x14ac:dyDescent="0.25">
      <c r="B14" s="193"/>
      <c r="C14" s="78" t="s">
        <v>62</v>
      </c>
      <c r="D14" s="49">
        <v>25000</v>
      </c>
      <c r="E14" s="50" t="s">
        <v>54</v>
      </c>
      <c r="F14" s="184"/>
    </row>
    <row r="15" spans="2:6" x14ac:dyDescent="0.25">
      <c r="B15" s="193"/>
      <c r="C15" s="78" t="s">
        <v>63</v>
      </c>
      <c r="D15" s="49">
        <v>1000</v>
      </c>
      <c r="E15" s="50" t="s">
        <v>41</v>
      </c>
      <c r="F15" s="184"/>
    </row>
    <row r="16" spans="2:6" ht="21" x14ac:dyDescent="0.25">
      <c r="B16" s="193"/>
      <c r="C16" s="79" t="s">
        <v>64</v>
      </c>
      <c r="D16" s="46">
        <v>9000</v>
      </c>
      <c r="E16" s="47" t="s">
        <v>9</v>
      </c>
      <c r="F16" s="184"/>
    </row>
    <row r="17" spans="2:6" x14ac:dyDescent="0.25">
      <c r="B17" s="193"/>
      <c r="C17" s="78" t="s">
        <v>65</v>
      </c>
      <c r="D17" s="49">
        <v>31000</v>
      </c>
      <c r="E17" s="50" t="s">
        <v>15</v>
      </c>
      <c r="F17" s="184"/>
    </row>
    <row r="18" spans="2:6" ht="15.75" thickBot="1" x14ac:dyDescent="0.3">
      <c r="B18" s="194"/>
      <c r="C18" s="128" t="s">
        <v>49</v>
      </c>
      <c r="D18" s="65">
        <f>SUM(D13:D17)</f>
        <v>78000</v>
      </c>
      <c r="E18" s="50"/>
      <c r="F18" s="185"/>
    </row>
    <row r="19" spans="2:6" ht="15.75" thickBot="1" x14ac:dyDescent="0.3">
      <c r="B19" s="85"/>
      <c r="C19" s="73" t="s">
        <v>50</v>
      </c>
      <c r="D19" s="74">
        <f>D12+D18</f>
        <v>275000</v>
      </c>
      <c r="E19" s="181"/>
      <c r="F19" s="182"/>
    </row>
    <row r="20" spans="2:6" x14ac:dyDescent="0.25">
      <c r="B20" s="1"/>
    </row>
  </sheetData>
  <mergeCells count="6">
    <mergeCell ref="E19:F19"/>
    <mergeCell ref="F4:F18"/>
    <mergeCell ref="B1:F1"/>
    <mergeCell ref="B2:F2"/>
    <mergeCell ref="B4:B12"/>
    <mergeCell ref="B13:B18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H16" sqref="H16"/>
    </sheetView>
  </sheetViews>
  <sheetFormatPr defaultRowHeight="15" x14ac:dyDescent="0.25"/>
  <cols>
    <col min="2" max="2" width="11.42578125" customWidth="1"/>
    <col min="3" max="3" width="31.28515625" customWidth="1"/>
    <col min="5" max="5" width="18.5703125" customWidth="1"/>
    <col min="6" max="6" width="13.28515625" customWidth="1"/>
  </cols>
  <sheetData>
    <row r="1" spans="2:6" ht="15.75" thickBot="1" x14ac:dyDescent="0.3">
      <c r="B1" s="189" t="s">
        <v>937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1.75" customHeight="1" x14ac:dyDescent="0.25">
      <c r="B4" s="192" t="s">
        <v>908</v>
      </c>
      <c r="C4" s="58" t="s">
        <v>883</v>
      </c>
      <c r="D4" s="53">
        <v>7000</v>
      </c>
      <c r="E4" s="56" t="s">
        <v>32</v>
      </c>
      <c r="F4" s="216" t="s">
        <v>896</v>
      </c>
    </row>
    <row r="5" spans="2:6" x14ac:dyDescent="0.25">
      <c r="B5" s="193"/>
      <c r="C5" s="59" t="s">
        <v>49</v>
      </c>
      <c r="D5" s="55">
        <f>D4</f>
        <v>7000</v>
      </c>
      <c r="E5" s="56"/>
      <c r="F5" s="217"/>
    </row>
    <row r="6" spans="2:6" ht="31.5" customHeight="1" x14ac:dyDescent="0.25">
      <c r="B6" s="193"/>
      <c r="C6" s="58" t="s">
        <v>884</v>
      </c>
      <c r="D6" s="53">
        <v>4000</v>
      </c>
      <c r="E6" s="56" t="s">
        <v>41</v>
      </c>
      <c r="F6" s="217"/>
    </row>
    <row r="7" spans="2:6" ht="26.25" customHeight="1" x14ac:dyDescent="0.25">
      <c r="B7" s="193"/>
      <c r="C7" s="148" t="s">
        <v>885</v>
      </c>
      <c r="D7" s="149">
        <v>2000</v>
      </c>
      <c r="E7" s="150" t="s">
        <v>9</v>
      </c>
      <c r="F7" s="217"/>
    </row>
    <row r="8" spans="2:6" ht="42.75" customHeight="1" thickBot="1" x14ac:dyDescent="0.3">
      <c r="B8" s="194"/>
      <c r="C8" s="59" t="s">
        <v>49</v>
      </c>
      <c r="D8" s="55">
        <f>D7+D6</f>
        <v>6000</v>
      </c>
      <c r="E8" s="56"/>
      <c r="F8" s="218"/>
    </row>
    <row r="9" spans="2:6" ht="15.75" thickBot="1" x14ac:dyDescent="0.3">
      <c r="B9" s="84"/>
      <c r="C9" s="73" t="s">
        <v>50</v>
      </c>
      <c r="D9" s="74">
        <f>D8+D5</f>
        <v>13000</v>
      </c>
      <c r="E9" s="181"/>
      <c r="F9" s="182"/>
    </row>
    <row r="10" spans="2:6" x14ac:dyDescent="0.25">
      <c r="F10" s="57"/>
    </row>
    <row r="11" spans="2:6" x14ac:dyDescent="0.25">
      <c r="F11" s="57"/>
    </row>
    <row r="12" spans="2:6" x14ac:dyDescent="0.25">
      <c r="F12" s="57"/>
    </row>
    <row r="13" spans="2:6" x14ac:dyDescent="0.25">
      <c r="F13" s="57"/>
    </row>
    <row r="14" spans="2:6" x14ac:dyDescent="0.25">
      <c r="F14" s="57"/>
    </row>
  </sheetData>
  <mergeCells count="5">
    <mergeCell ref="F4:F8"/>
    <mergeCell ref="B4:B8"/>
    <mergeCell ref="B1:F1"/>
    <mergeCell ref="B2:F2"/>
    <mergeCell ref="E9:F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J14" sqref="J14"/>
    </sheetView>
  </sheetViews>
  <sheetFormatPr defaultRowHeight="15" x14ac:dyDescent="0.25"/>
  <cols>
    <col min="2" max="2" width="11.7109375" customWidth="1"/>
    <col min="3" max="3" width="31.28515625" customWidth="1"/>
    <col min="5" max="5" width="13.5703125" customWidth="1"/>
    <col min="6" max="6" width="16.140625" customWidth="1"/>
  </cols>
  <sheetData>
    <row r="1" spans="2:6" ht="15.75" thickBot="1" x14ac:dyDescent="0.3">
      <c r="B1" s="189" t="s">
        <v>938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108" t="s">
        <v>43</v>
      </c>
      <c r="D3" s="108" t="s">
        <v>44</v>
      </c>
      <c r="E3" s="108" t="s">
        <v>39</v>
      </c>
      <c r="F3" s="8" t="s">
        <v>45</v>
      </c>
    </row>
    <row r="4" spans="2:6" ht="21" customHeight="1" x14ac:dyDescent="0.25">
      <c r="B4" s="192" t="s">
        <v>907</v>
      </c>
      <c r="C4" s="143" t="s">
        <v>886</v>
      </c>
      <c r="D4" s="144">
        <v>10000</v>
      </c>
      <c r="E4" s="47" t="s">
        <v>21</v>
      </c>
      <c r="F4" s="222" t="s">
        <v>896</v>
      </c>
    </row>
    <row r="5" spans="2:6" x14ac:dyDescent="0.25">
      <c r="B5" s="193"/>
      <c r="C5" s="59" t="s">
        <v>49</v>
      </c>
      <c r="D5" s="55">
        <f>D4</f>
        <v>10000</v>
      </c>
      <c r="E5" s="50"/>
      <c r="F5" s="222"/>
    </row>
    <row r="6" spans="2:6" ht="21" x14ac:dyDescent="0.25">
      <c r="B6" s="193"/>
      <c r="C6" s="143" t="s">
        <v>887</v>
      </c>
      <c r="D6" s="144">
        <v>3000</v>
      </c>
      <c r="E6" s="47" t="s">
        <v>9</v>
      </c>
      <c r="F6" s="222"/>
    </row>
    <row r="7" spans="2:6" ht="45" customHeight="1" thickBot="1" x14ac:dyDescent="0.3">
      <c r="B7" s="194"/>
      <c r="C7" s="59" t="s">
        <v>49</v>
      </c>
      <c r="D7" s="55">
        <f>D6</f>
        <v>3000</v>
      </c>
      <c r="E7" s="50"/>
      <c r="F7" s="222"/>
    </row>
    <row r="8" spans="2:6" ht="15.75" thickBot="1" x14ac:dyDescent="0.3">
      <c r="B8" s="84"/>
      <c r="C8" s="73" t="s">
        <v>50</v>
      </c>
      <c r="D8" s="74">
        <f>D5+D7</f>
        <v>13000</v>
      </c>
      <c r="E8" s="181"/>
      <c r="F8" s="182"/>
    </row>
  </sheetData>
  <mergeCells count="5">
    <mergeCell ref="F4:F7"/>
    <mergeCell ref="B4:B7"/>
    <mergeCell ref="B1:F1"/>
    <mergeCell ref="B2:F2"/>
    <mergeCell ref="E8:F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J14" sqref="J14"/>
    </sheetView>
  </sheetViews>
  <sheetFormatPr defaultRowHeight="15" x14ac:dyDescent="0.25"/>
  <cols>
    <col min="3" max="3" width="31.42578125" customWidth="1"/>
    <col min="4" max="4" width="11" customWidth="1"/>
    <col min="5" max="5" width="44.7109375" customWidth="1"/>
    <col min="6" max="6" width="14.85546875" customWidth="1"/>
  </cols>
  <sheetData>
    <row r="1" spans="2:6" ht="15.75" thickBot="1" x14ac:dyDescent="0.3">
      <c r="B1" s="189" t="s">
        <v>912</v>
      </c>
      <c r="C1" s="190"/>
      <c r="D1" s="190"/>
      <c r="E1" s="190"/>
      <c r="F1" s="191"/>
    </row>
    <row r="2" spans="2:6" ht="15.75" customHeight="1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7"/>
      <c r="C3" s="82" t="s">
        <v>43</v>
      </c>
      <c r="D3" s="83" t="s">
        <v>44</v>
      </c>
      <c r="E3" s="83" t="s">
        <v>39</v>
      </c>
      <c r="F3" s="82" t="s">
        <v>45</v>
      </c>
    </row>
    <row r="4" spans="2:6" ht="18" customHeight="1" x14ac:dyDescent="0.25">
      <c r="B4" s="192" t="s">
        <v>48</v>
      </c>
      <c r="C4" s="77" t="s">
        <v>66</v>
      </c>
      <c r="D4" s="69">
        <v>6000</v>
      </c>
      <c r="E4" s="70" t="s">
        <v>1</v>
      </c>
      <c r="F4" s="195" t="s">
        <v>51</v>
      </c>
    </row>
    <row r="5" spans="2:6" ht="18" customHeight="1" x14ac:dyDescent="0.25">
      <c r="B5" s="193"/>
      <c r="C5" s="78" t="s">
        <v>67</v>
      </c>
      <c r="D5" s="49">
        <v>9000</v>
      </c>
      <c r="E5" s="50" t="s">
        <v>54</v>
      </c>
      <c r="F5" s="196"/>
    </row>
    <row r="6" spans="2:6" ht="18" customHeight="1" x14ac:dyDescent="0.25">
      <c r="B6" s="193"/>
      <c r="C6" s="78" t="s">
        <v>68</v>
      </c>
      <c r="D6" s="49">
        <v>1000</v>
      </c>
      <c r="E6" s="50" t="s">
        <v>7</v>
      </c>
      <c r="F6" s="196"/>
    </row>
    <row r="7" spans="2:6" ht="18" customHeight="1" x14ac:dyDescent="0.25">
      <c r="B7" s="193"/>
      <c r="C7" s="79" t="s">
        <v>69</v>
      </c>
      <c r="D7" s="46">
        <v>36000</v>
      </c>
      <c r="E7" s="47" t="s">
        <v>21</v>
      </c>
      <c r="F7" s="196"/>
    </row>
    <row r="8" spans="2:6" ht="18" customHeight="1" x14ac:dyDescent="0.25">
      <c r="B8" s="193"/>
      <c r="C8" s="78" t="s">
        <v>70</v>
      </c>
      <c r="D8" s="49">
        <v>5000</v>
      </c>
      <c r="E8" s="50" t="s">
        <v>32</v>
      </c>
      <c r="F8" s="196"/>
    </row>
    <row r="9" spans="2:6" ht="18" customHeight="1" x14ac:dyDescent="0.25">
      <c r="B9" s="193"/>
      <c r="C9" s="79" t="s">
        <v>71</v>
      </c>
      <c r="D9" s="46">
        <v>38000</v>
      </c>
      <c r="E9" s="47" t="s">
        <v>23</v>
      </c>
      <c r="F9" s="196"/>
    </row>
    <row r="10" spans="2:6" ht="18" customHeight="1" x14ac:dyDescent="0.25">
      <c r="B10" s="193"/>
      <c r="C10" s="79" t="s">
        <v>72</v>
      </c>
      <c r="D10" s="46">
        <v>5000</v>
      </c>
      <c r="E10" s="47" t="s">
        <v>9</v>
      </c>
      <c r="F10" s="196"/>
    </row>
    <row r="11" spans="2:6" ht="18" customHeight="1" x14ac:dyDescent="0.25">
      <c r="B11" s="193"/>
      <c r="C11" s="78" t="s">
        <v>73</v>
      </c>
      <c r="D11" s="49">
        <v>2000</v>
      </c>
      <c r="E11" s="50" t="s">
        <v>13</v>
      </c>
      <c r="F11" s="196"/>
    </row>
    <row r="12" spans="2:6" ht="18" customHeight="1" x14ac:dyDescent="0.25">
      <c r="B12" s="193"/>
      <c r="C12" s="78" t="s">
        <v>74</v>
      </c>
      <c r="D12" s="49">
        <v>3000</v>
      </c>
      <c r="E12" s="50" t="s">
        <v>15</v>
      </c>
      <c r="F12" s="196"/>
    </row>
    <row r="13" spans="2:6" ht="18" customHeight="1" thickBot="1" x14ac:dyDescent="0.3">
      <c r="B13" s="194"/>
      <c r="C13" s="80" t="s">
        <v>49</v>
      </c>
      <c r="D13" s="55">
        <f>SUM(D4:D12)</f>
        <v>105000</v>
      </c>
      <c r="E13" s="55"/>
      <c r="F13" s="196"/>
    </row>
    <row r="14" spans="2:6" ht="18" customHeight="1" x14ac:dyDescent="0.25">
      <c r="B14" s="192" t="s">
        <v>46</v>
      </c>
      <c r="C14" s="79" t="s">
        <v>75</v>
      </c>
      <c r="D14" s="46">
        <v>3000</v>
      </c>
      <c r="E14" s="47" t="s">
        <v>1</v>
      </c>
      <c r="F14" s="196"/>
    </row>
    <row r="15" spans="2:6" ht="18" customHeight="1" x14ac:dyDescent="0.25">
      <c r="B15" s="193"/>
      <c r="C15" s="78" t="s">
        <v>76</v>
      </c>
      <c r="D15" s="49">
        <v>5000</v>
      </c>
      <c r="E15" s="50" t="s">
        <v>54</v>
      </c>
      <c r="F15" s="196"/>
    </row>
    <row r="16" spans="2:6" ht="18" customHeight="1" x14ac:dyDescent="0.25">
      <c r="B16" s="193"/>
      <c r="C16" s="79" t="s">
        <v>77</v>
      </c>
      <c r="D16" s="46">
        <v>10000</v>
      </c>
      <c r="E16" s="47" t="s">
        <v>9</v>
      </c>
      <c r="F16" s="196"/>
    </row>
    <row r="17" spans="2:6" ht="18" customHeight="1" x14ac:dyDescent="0.25">
      <c r="B17" s="193"/>
      <c r="C17" s="78" t="s">
        <v>78</v>
      </c>
      <c r="D17" s="49">
        <v>3000</v>
      </c>
      <c r="E17" s="50" t="s">
        <v>13</v>
      </c>
      <c r="F17" s="196"/>
    </row>
    <row r="18" spans="2:6" ht="18" customHeight="1" x14ac:dyDescent="0.25">
      <c r="B18" s="193"/>
      <c r="C18" s="78" t="s">
        <v>79</v>
      </c>
      <c r="D18" s="49">
        <v>3000</v>
      </c>
      <c r="E18" s="50" t="s">
        <v>15</v>
      </c>
      <c r="F18" s="196"/>
    </row>
    <row r="19" spans="2:6" ht="15.75" thickBot="1" x14ac:dyDescent="0.3">
      <c r="B19" s="194"/>
      <c r="C19" s="81" t="s">
        <v>49</v>
      </c>
      <c r="D19" s="65">
        <f>SUM(D14:D18)</f>
        <v>24000</v>
      </c>
      <c r="E19" s="55"/>
      <c r="F19" s="197"/>
    </row>
    <row r="20" spans="2:6" ht="15.75" thickBot="1" x14ac:dyDescent="0.3">
      <c r="B20" s="84"/>
      <c r="C20" s="95" t="s">
        <v>50</v>
      </c>
      <c r="D20" s="86">
        <f>D13+D19</f>
        <v>129000</v>
      </c>
      <c r="E20" s="181"/>
      <c r="F20" s="182"/>
    </row>
  </sheetData>
  <mergeCells count="6">
    <mergeCell ref="B4:B13"/>
    <mergeCell ref="B14:B19"/>
    <mergeCell ref="E20:F20"/>
    <mergeCell ref="B2:F2"/>
    <mergeCell ref="B1:F1"/>
    <mergeCell ref="F4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zoomScaleNormal="100" workbookViewId="0">
      <selection activeCell="D22" sqref="D22"/>
    </sheetView>
  </sheetViews>
  <sheetFormatPr defaultRowHeight="15" x14ac:dyDescent="0.25"/>
  <cols>
    <col min="2" max="2" width="9.85546875" customWidth="1"/>
    <col min="3" max="3" width="41" customWidth="1"/>
    <col min="4" max="4" width="9.7109375" customWidth="1"/>
    <col min="5" max="5" width="63.140625" customWidth="1"/>
    <col min="6" max="6" width="14.85546875" customWidth="1"/>
  </cols>
  <sheetData>
    <row r="1" spans="2:6" ht="15.75" thickBot="1" x14ac:dyDescent="0.3"/>
    <row r="2" spans="2:6" ht="18.75" customHeight="1" thickBot="1" x14ac:dyDescent="0.3">
      <c r="B2" s="189" t="s">
        <v>913</v>
      </c>
      <c r="C2" s="190"/>
      <c r="D2" s="190"/>
      <c r="E2" s="190"/>
      <c r="F2" s="191"/>
    </row>
    <row r="3" spans="2:6" ht="16.5" thickBot="1" x14ac:dyDescent="0.3">
      <c r="B3" s="186" t="s">
        <v>909</v>
      </c>
      <c r="C3" s="187"/>
      <c r="D3" s="187"/>
      <c r="E3" s="187"/>
      <c r="F3" s="188"/>
    </row>
    <row r="4" spans="2:6" ht="16.5" thickBot="1" x14ac:dyDescent="0.3">
      <c r="B4" s="88"/>
      <c r="C4" s="90" t="s">
        <v>43</v>
      </c>
      <c r="D4" s="92" t="s">
        <v>44</v>
      </c>
      <c r="E4" s="92" t="s">
        <v>39</v>
      </c>
      <c r="F4" s="93" t="s">
        <v>45</v>
      </c>
    </row>
    <row r="5" spans="2:6" ht="20.100000000000001" customHeight="1" x14ac:dyDescent="0.25">
      <c r="B5" s="201" t="s">
        <v>48</v>
      </c>
      <c r="C5" s="89" t="s">
        <v>263</v>
      </c>
      <c r="D5" s="91">
        <v>3000</v>
      </c>
      <c r="E5" s="94" t="s">
        <v>1</v>
      </c>
      <c r="F5" s="198" t="s">
        <v>278</v>
      </c>
    </row>
    <row r="6" spans="2:6" ht="30" customHeight="1" x14ac:dyDescent="0.25">
      <c r="B6" s="202"/>
      <c r="C6" s="78" t="s">
        <v>264</v>
      </c>
      <c r="D6" s="49">
        <v>2000</v>
      </c>
      <c r="E6" s="50" t="s">
        <v>54</v>
      </c>
      <c r="F6" s="198"/>
    </row>
    <row r="7" spans="2:6" ht="20.100000000000001" customHeight="1" x14ac:dyDescent="0.25">
      <c r="B7" s="202"/>
      <c r="C7" s="78" t="s">
        <v>265</v>
      </c>
      <c r="D7" s="49">
        <v>2000</v>
      </c>
      <c r="E7" s="50" t="s">
        <v>7</v>
      </c>
      <c r="F7" s="198"/>
    </row>
    <row r="8" spans="2:6" ht="20.100000000000001" customHeight="1" x14ac:dyDescent="0.25">
      <c r="B8" s="202"/>
      <c r="C8" s="79" t="s">
        <v>266</v>
      </c>
      <c r="D8" s="46">
        <v>6000</v>
      </c>
      <c r="E8" s="47" t="s">
        <v>21</v>
      </c>
      <c r="F8" s="198"/>
    </row>
    <row r="9" spans="2:6" ht="20.100000000000001" customHeight="1" x14ac:dyDescent="0.25">
      <c r="B9" s="202"/>
      <c r="C9" s="78" t="s">
        <v>267</v>
      </c>
      <c r="D9" s="49">
        <v>2000</v>
      </c>
      <c r="E9" s="50" t="s">
        <v>32</v>
      </c>
      <c r="F9" s="198"/>
    </row>
    <row r="10" spans="2:6" ht="20.100000000000001" customHeight="1" x14ac:dyDescent="0.25">
      <c r="B10" s="202"/>
      <c r="C10" s="79" t="s">
        <v>268</v>
      </c>
      <c r="D10" s="46">
        <v>28000</v>
      </c>
      <c r="E10" s="47" t="s">
        <v>23</v>
      </c>
      <c r="F10" s="198"/>
    </row>
    <row r="11" spans="2:6" ht="20.100000000000001" customHeight="1" x14ac:dyDescent="0.25">
      <c r="B11" s="202"/>
      <c r="C11" s="79" t="s">
        <v>269</v>
      </c>
      <c r="D11" s="46">
        <v>5000</v>
      </c>
      <c r="E11" s="47" t="s">
        <v>9</v>
      </c>
      <c r="F11" s="198"/>
    </row>
    <row r="12" spans="2:6" ht="20.100000000000001" customHeight="1" x14ac:dyDescent="0.25">
      <c r="B12" s="202"/>
      <c r="C12" s="79" t="s">
        <v>270</v>
      </c>
      <c r="D12" s="46">
        <v>3000</v>
      </c>
      <c r="E12" s="47" t="s">
        <v>11</v>
      </c>
      <c r="F12" s="198"/>
    </row>
    <row r="13" spans="2:6" ht="20.100000000000001" customHeight="1" x14ac:dyDescent="0.25">
      <c r="B13" s="202"/>
      <c r="C13" s="78" t="s">
        <v>271</v>
      </c>
      <c r="D13" s="49">
        <v>2000</v>
      </c>
      <c r="E13" s="50" t="s">
        <v>13</v>
      </c>
      <c r="F13" s="198"/>
    </row>
    <row r="14" spans="2:6" ht="20.100000000000001" customHeight="1" x14ac:dyDescent="0.25">
      <c r="B14" s="202"/>
      <c r="C14" s="78" t="s">
        <v>272</v>
      </c>
      <c r="D14" s="49">
        <v>3000</v>
      </c>
      <c r="E14" s="50" t="s">
        <v>15</v>
      </c>
      <c r="F14" s="198"/>
    </row>
    <row r="15" spans="2:6" ht="20.100000000000001" customHeight="1" thickBot="1" x14ac:dyDescent="0.3">
      <c r="B15" s="203"/>
      <c r="C15" s="59" t="s">
        <v>49</v>
      </c>
      <c r="D15" s="55">
        <f>SUM(D5:D14)</f>
        <v>56000</v>
      </c>
      <c r="E15" s="55"/>
      <c r="F15" s="198"/>
    </row>
    <row r="16" spans="2:6" ht="20.100000000000001" customHeight="1" x14ac:dyDescent="0.25">
      <c r="B16" s="201" t="s">
        <v>46</v>
      </c>
      <c r="C16" s="79" t="s">
        <v>273</v>
      </c>
      <c r="D16" s="46">
        <v>3000</v>
      </c>
      <c r="E16" s="47" t="s">
        <v>1</v>
      </c>
      <c r="F16" s="198"/>
    </row>
    <row r="17" spans="2:6" ht="20.100000000000001" customHeight="1" x14ac:dyDescent="0.25">
      <c r="B17" s="202"/>
      <c r="C17" s="78" t="s">
        <v>274</v>
      </c>
      <c r="D17" s="49">
        <v>2000</v>
      </c>
      <c r="E17" s="50" t="s">
        <v>54</v>
      </c>
      <c r="F17" s="198"/>
    </row>
    <row r="18" spans="2:6" ht="20.100000000000001" customHeight="1" x14ac:dyDescent="0.25">
      <c r="B18" s="202"/>
      <c r="C18" s="78" t="s">
        <v>275</v>
      </c>
      <c r="D18" s="49">
        <v>4000</v>
      </c>
      <c r="E18" s="50" t="s">
        <v>9</v>
      </c>
      <c r="F18" s="198"/>
    </row>
    <row r="19" spans="2:6" ht="20.100000000000001" customHeight="1" x14ac:dyDescent="0.25">
      <c r="B19" s="202"/>
      <c r="C19" s="78" t="s">
        <v>276</v>
      </c>
      <c r="D19" s="49">
        <v>5000</v>
      </c>
      <c r="E19" s="50" t="s">
        <v>13</v>
      </c>
      <c r="F19" s="198"/>
    </row>
    <row r="20" spans="2:6" ht="20.100000000000001" customHeight="1" x14ac:dyDescent="0.25">
      <c r="B20" s="202"/>
      <c r="C20" s="78" t="s">
        <v>277</v>
      </c>
      <c r="D20" s="49">
        <v>2000</v>
      </c>
      <c r="E20" s="50" t="s">
        <v>15</v>
      </c>
      <c r="F20" s="198"/>
    </row>
    <row r="21" spans="2:6" ht="15.75" customHeight="1" thickBot="1" x14ac:dyDescent="0.3">
      <c r="B21" s="203"/>
      <c r="C21" s="110" t="s">
        <v>49</v>
      </c>
      <c r="D21" s="55">
        <f>SUM(D16:D20)</f>
        <v>16000</v>
      </c>
      <c r="E21" s="87"/>
      <c r="F21" s="198"/>
    </row>
    <row r="22" spans="2:6" ht="16.5" thickBot="1" x14ac:dyDescent="0.3">
      <c r="B22" s="155"/>
      <c r="C22" s="157" t="s">
        <v>50</v>
      </c>
      <c r="D22" s="156">
        <f>D15+D21</f>
        <v>72000</v>
      </c>
      <c r="E22" s="199"/>
      <c r="F22" s="200"/>
    </row>
  </sheetData>
  <mergeCells count="6">
    <mergeCell ref="B3:F3"/>
    <mergeCell ref="B2:F2"/>
    <mergeCell ref="F5:F21"/>
    <mergeCell ref="E22:F22"/>
    <mergeCell ref="B5:B15"/>
    <mergeCell ref="B16:B2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workbookViewId="0">
      <selection activeCell="I11" sqref="I11"/>
    </sheetView>
  </sheetViews>
  <sheetFormatPr defaultRowHeight="15" x14ac:dyDescent="0.25"/>
  <cols>
    <col min="3" max="3" width="31.85546875" customWidth="1"/>
    <col min="4" max="4" width="11" customWidth="1"/>
    <col min="5" max="5" width="45.28515625" customWidth="1"/>
    <col min="6" max="6" width="21.42578125" customWidth="1"/>
  </cols>
  <sheetData>
    <row r="1" spans="2:6" ht="15.75" thickBot="1" x14ac:dyDescent="0.3">
      <c r="B1" s="189" t="s">
        <v>914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9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192" t="s">
        <v>48</v>
      </c>
      <c r="C4" s="77" t="s">
        <v>80</v>
      </c>
      <c r="D4" s="98">
        <v>9000</v>
      </c>
      <c r="E4" s="103" t="s">
        <v>1</v>
      </c>
      <c r="F4" s="195" t="s">
        <v>51</v>
      </c>
    </row>
    <row r="5" spans="2:6" ht="20.100000000000001" customHeight="1" x14ac:dyDescent="0.25">
      <c r="B5" s="193"/>
      <c r="C5" s="78" t="s">
        <v>81</v>
      </c>
      <c r="D5" s="99">
        <v>7000</v>
      </c>
      <c r="E5" s="104" t="s">
        <v>54</v>
      </c>
      <c r="F5" s="196"/>
    </row>
    <row r="6" spans="2:6" ht="20.100000000000001" customHeight="1" x14ac:dyDescent="0.25">
      <c r="B6" s="193"/>
      <c r="C6" s="78" t="s">
        <v>82</v>
      </c>
      <c r="D6" s="99">
        <v>1000</v>
      </c>
      <c r="E6" s="104" t="s">
        <v>7</v>
      </c>
      <c r="F6" s="196"/>
    </row>
    <row r="7" spans="2:6" ht="20.100000000000001" customHeight="1" x14ac:dyDescent="0.25">
      <c r="B7" s="193"/>
      <c r="C7" s="79" t="s">
        <v>83</v>
      </c>
      <c r="D7" s="100">
        <v>19000</v>
      </c>
      <c r="E7" s="105" t="s">
        <v>21</v>
      </c>
      <c r="F7" s="196"/>
    </row>
    <row r="8" spans="2:6" ht="20.100000000000001" customHeight="1" x14ac:dyDescent="0.25">
      <c r="B8" s="193"/>
      <c r="C8" s="78" t="s">
        <v>84</v>
      </c>
      <c r="D8" s="99">
        <v>5000</v>
      </c>
      <c r="E8" s="104" t="s">
        <v>32</v>
      </c>
      <c r="F8" s="196"/>
    </row>
    <row r="9" spans="2:6" ht="20.100000000000001" customHeight="1" x14ac:dyDescent="0.25">
      <c r="B9" s="193"/>
      <c r="C9" s="79" t="s">
        <v>85</v>
      </c>
      <c r="D9" s="100">
        <v>47000</v>
      </c>
      <c r="E9" s="105" t="s">
        <v>23</v>
      </c>
      <c r="F9" s="196"/>
    </row>
    <row r="10" spans="2:6" ht="20.100000000000001" customHeight="1" x14ac:dyDescent="0.25">
      <c r="B10" s="193"/>
      <c r="C10" s="79" t="s">
        <v>86</v>
      </c>
      <c r="D10" s="100">
        <v>7000</v>
      </c>
      <c r="E10" s="105" t="s">
        <v>9</v>
      </c>
      <c r="F10" s="196"/>
    </row>
    <row r="11" spans="2:6" ht="20.100000000000001" customHeight="1" x14ac:dyDescent="0.25">
      <c r="B11" s="193"/>
      <c r="C11" s="79" t="s">
        <v>87</v>
      </c>
      <c r="D11" s="100">
        <v>3000</v>
      </c>
      <c r="E11" s="105" t="s">
        <v>11</v>
      </c>
      <c r="F11" s="196"/>
    </row>
    <row r="12" spans="2:6" ht="20.100000000000001" customHeight="1" x14ac:dyDescent="0.25">
      <c r="B12" s="193"/>
      <c r="C12" s="78" t="s">
        <v>88</v>
      </c>
      <c r="D12" s="99">
        <v>1000</v>
      </c>
      <c r="E12" s="104" t="s">
        <v>13</v>
      </c>
      <c r="F12" s="196"/>
    </row>
    <row r="13" spans="2:6" ht="20.100000000000001" customHeight="1" x14ac:dyDescent="0.25">
      <c r="B13" s="193"/>
      <c r="C13" s="78" t="s">
        <v>89</v>
      </c>
      <c r="D13" s="99">
        <v>4000</v>
      </c>
      <c r="E13" s="104" t="s">
        <v>15</v>
      </c>
      <c r="F13" s="196"/>
    </row>
    <row r="14" spans="2:6" ht="20.100000000000001" customHeight="1" thickBot="1" x14ac:dyDescent="0.3">
      <c r="B14" s="194"/>
      <c r="C14" s="59" t="s">
        <v>49</v>
      </c>
      <c r="D14" s="101">
        <f>SUM(D4:D13)</f>
        <v>103000</v>
      </c>
      <c r="E14" s="106"/>
      <c r="F14" s="196"/>
    </row>
    <row r="15" spans="2:6" ht="20.100000000000001" customHeight="1" x14ac:dyDescent="0.25">
      <c r="B15" s="192" t="s">
        <v>46</v>
      </c>
      <c r="C15" s="79" t="s">
        <v>90</v>
      </c>
      <c r="D15" s="100">
        <v>2000</v>
      </c>
      <c r="E15" s="105" t="s">
        <v>1</v>
      </c>
      <c r="F15" s="196"/>
    </row>
    <row r="16" spans="2:6" ht="20.100000000000001" customHeight="1" x14ac:dyDescent="0.25">
      <c r="B16" s="193"/>
      <c r="C16" s="78" t="s">
        <v>91</v>
      </c>
      <c r="D16" s="99">
        <v>4000</v>
      </c>
      <c r="E16" s="104" t="s">
        <v>54</v>
      </c>
      <c r="F16" s="196"/>
    </row>
    <row r="17" spans="2:6" ht="20.100000000000001" customHeight="1" x14ac:dyDescent="0.25">
      <c r="B17" s="193"/>
      <c r="C17" s="78" t="s">
        <v>92</v>
      </c>
      <c r="D17" s="99">
        <v>1000</v>
      </c>
      <c r="E17" s="104" t="s">
        <v>7</v>
      </c>
      <c r="F17" s="196"/>
    </row>
    <row r="18" spans="2:6" ht="20.100000000000001" customHeight="1" x14ac:dyDescent="0.25">
      <c r="B18" s="193"/>
      <c r="C18" s="79" t="s">
        <v>93</v>
      </c>
      <c r="D18" s="100">
        <v>8000</v>
      </c>
      <c r="E18" s="105" t="s">
        <v>9</v>
      </c>
      <c r="F18" s="196"/>
    </row>
    <row r="19" spans="2:6" ht="20.100000000000001" customHeight="1" x14ac:dyDescent="0.25">
      <c r="B19" s="193"/>
      <c r="C19" s="79" t="s">
        <v>94</v>
      </c>
      <c r="D19" s="100">
        <v>2000</v>
      </c>
      <c r="E19" s="105" t="s">
        <v>11</v>
      </c>
      <c r="F19" s="196"/>
    </row>
    <row r="20" spans="2:6" ht="20.100000000000001" customHeight="1" x14ac:dyDescent="0.25">
      <c r="B20" s="193"/>
      <c r="C20" s="78" t="s">
        <v>95</v>
      </c>
      <c r="D20" s="99">
        <v>2000</v>
      </c>
      <c r="E20" s="104" t="s">
        <v>13</v>
      </c>
      <c r="F20" s="196"/>
    </row>
    <row r="21" spans="2:6" ht="20.100000000000001" customHeight="1" thickBot="1" x14ac:dyDescent="0.3">
      <c r="B21" s="193"/>
      <c r="C21" s="78" t="s">
        <v>96</v>
      </c>
      <c r="D21" s="99">
        <v>6000</v>
      </c>
      <c r="E21" s="107" t="s">
        <v>15</v>
      </c>
      <c r="F21" s="196"/>
    </row>
    <row r="22" spans="2:6" ht="15.75" thickBot="1" x14ac:dyDescent="0.3">
      <c r="B22" s="194"/>
      <c r="C22" s="59" t="s">
        <v>49</v>
      </c>
      <c r="D22" s="55">
        <f>SUM(D15:D21)</f>
        <v>25000</v>
      </c>
      <c r="E22" s="102"/>
      <c r="F22" s="185"/>
    </row>
    <row r="23" spans="2:6" ht="15.75" thickBot="1" x14ac:dyDescent="0.3">
      <c r="B23" s="84"/>
      <c r="C23" s="97" t="s">
        <v>50</v>
      </c>
      <c r="D23" s="96">
        <f>D14+D22</f>
        <v>128000</v>
      </c>
      <c r="E23" s="181"/>
      <c r="F23" s="182"/>
    </row>
  </sheetData>
  <mergeCells count="6">
    <mergeCell ref="E23:F23"/>
    <mergeCell ref="F4:F22"/>
    <mergeCell ref="B1:F1"/>
    <mergeCell ref="B2:F2"/>
    <mergeCell ref="B4:B14"/>
    <mergeCell ref="B15:B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L15" sqref="L15"/>
    </sheetView>
  </sheetViews>
  <sheetFormatPr defaultRowHeight="15" x14ac:dyDescent="0.25"/>
  <cols>
    <col min="3" max="3" width="32.28515625" customWidth="1"/>
    <col min="5" max="5" width="35.85546875" customWidth="1"/>
    <col min="6" max="6" width="14.28515625" customWidth="1"/>
  </cols>
  <sheetData>
    <row r="1" spans="2:6" ht="15.75" thickBot="1" x14ac:dyDescent="0.3">
      <c r="B1" s="189" t="s">
        <v>915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12"/>
      <c r="C3" s="8" t="s">
        <v>43</v>
      </c>
      <c r="D3" s="8" t="s">
        <v>44</v>
      </c>
      <c r="E3" s="8" t="s">
        <v>39</v>
      </c>
      <c r="F3" s="8" t="s">
        <v>45</v>
      </c>
    </row>
    <row r="4" spans="2:6" ht="20.100000000000001" customHeight="1" x14ac:dyDescent="0.25">
      <c r="B4" s="207" t="s">
        <v>48</v>
      </c>
      <c r="C4" s="119" t="s">
        <v>803</v>
      </c>
      <c r="D4" s="46">
        <v>8000</v>
      </c>
      <c r="E4" s="120" t="s">
        <v>1</v>
      </c>
      <c r="F4" s="204" t="s">
        <v>51</v>
      </c>
    </row>
    <row r="5" spans="2:6" ht="20.100000000000001" customHeight="1" x14ac:dyDescent="0.25">
      <c r="B5" s="208"/>
      <c r="C5" s="116" t="s">
        <v>97</v>
      </c>
      <c r="D5" s="109">
        <v>0</v>
      </c>
      <c r="E5" s="62" t="s">
        <v>7</v>
      </c>
      <c r="F5" s="205"/>
    </row>
    <row r="6" spans="2:6" ht="20.100000000000001" customHeight="1" x14ac:dyDescent="0.25">
      <c r="B6" s="208"/>
      <c r="C6" s="114" t="s">
        <v>98</v>
      </c>
      <c r="D6" s="46">
        <v>9000</v>
      </c>
      <c r="E6" s="115" t="s">
        <v>21</v>
      </c>
      <c r="F6" s="205"/>
    </row>
    <row r="7" spans="2:6" ht="20.100000000000001" customHeight="1" x14ac:dyDescent="0.25">
      <c r="B7" s="208"/>
      <c r="C7" s="116" t="s">
        <v>99</v>
      </c>
      <c r="D7" s="49">
        <v>2000</v>
      </c>
      <c r="E7" s="62" t="s">
        <v>32</v>
      </c>
      <c r="F7" s="205"/>
    </row>
    <row r="8" spans="2:6" ht="20.100000000000001" customHeight="1" x14ac:dyDescent="0.25">
      <c r="B8" s="208"/>
      <c r="C8" s="114" t="s">
        <v>100</v>
      </c>
      <c r="D8" s="46">
        <v>75000</v>
      </c>
      <c r="E8" s="115" t="s">
        <v>23</v>
      </c>
      <c r="F8" s="205"/>
    </row>
    <row r="9" spans="2:6" ht="20.100000000000001" customHeight="1" x14ac:dyDescent="0.25">
      <c r="B9" s="208"/>
      <c r="C9" s="114" t="s">
        <v>101</v>
      </c>
      <c r="D9" s="46">
        <v>5000</v>
      </c>
      <c r="E9" s="115" t="s">
        <v>9</v>
      </c>
      <c r="F9" s="205"/>
    </row>
    <row r="10" spans="2:6" ht="20.100000000000001" customHeight="1" x14ac:dyDescent="0.25">
      <c r="B10" s="208"/>
      <c r="C10" s="116" t="s">
        <v>102</v>
      </c>
      <c r="D10" s="49">
        <v>1000</v>
      </c>
      <c r="E10" s="62" t="s">
        <v>13</v>
      </c>
      <c r="F10" s="205"/>
    </row>
    <row r="11" spans="2:6" ht="20.100000000000001" customHeight="1" x14ac:dyDescent="0.25">
      <c r="B11" s="208"/>
      <c r="C11" s="116" t="s">
        <v>103</v>
      </c>
      <c r="D11" s="49">
        <v>2000</v>
      </c>
      <c r="E11" s="62" t="s">
        <v>15</v>
      </c>
      <c r="F11" s="205"/>
    </row>
    <row r="12" spans="2:6" ht="20.100000000000001" customHeight="1" x14ac:dyDescent="0.25">
      <c r="B12" s="208"/>
      <c r="C12" s="116" t="s">
        <v>104</v>
      </c>
      <c r="D12" s="49">
        <v>4000</v>
      </c>
      <c r="E12" s="62" t="s">
        <v>105</v>
      </c>
      <c r="F12" s="205"/>
    </row>
    <row r="13" spans="2:6" ht="20.100000000000001" customHeight="1" thickBot="1" x14ac:dyDescent="0.3">
      <c r="B13" s="209"/>
      <c r="C13" s="64" t="s">
        <v>49</v>
      </c>
      <c r="D13" s="65">
        <f>SUM(D3:D12)</f>
        <v>106000</v>
      </c>
      <c r="E13" s="66"/>
      <c r="F13" s="205"/>
    </row>
    <row r="14" spans="2:6" ht="20.100000000000001" customHeight="1" x14ac:dyDescent="0.25">
      <c r="B14" s="192" t="s">
        <v>46</v>
      </c>
      <c r="C14" s="117" t="s">
        <v>106</v>
      </c>
      <c r="D14" s="69">
        <v>9000</v>
      </c>
      <c r="E14" s="118" t="s">
        <v>1</v>
      </c>
      <c r="F14" s="205"/>
    </row>
    <row r="15" spans="2:6" ht="20.100000000000001" customHeight="1" x14ac:dyDescent="0.25">
      <c r="B15" s="193"/>
      <c r="C15" s="114" t="s">
        <v>107</v>
      </c>
      <c r="D15" s="46">
        <v>7000</v>
      </c>
      <c r="E15" s="115" t="s">
        <v>9</v>
      </c>
      <c r="F15" s="205"/>
    </row>
    <row r="16" spans="2:6" ht="20.100000000000001" customHeight="1" x14ac:dyDescent="0.25">
      <c r="B16" s="193"/>
      <c r="C16" s="116" t="s">
        <v>108</v>
      </c>
      <c r="D16" s="49">
        <v>8000</v>
      </c>
      <c r="E16" s="62" t="s">
        <v>15</v>
      </c>
      <c r="F16" s="205"/>
    </row>
    <row r="17" spans="2:6" ht="15.75" thickBot="1" x14ac:dyDescent="0.3">
      <c r="B17" s="194"/>
      <c r="C17" s="64" t="s">
        <v>49</v>
      </c>
      <c r="D17" s="65">
        <f>SUM(D14:D16)</f>
        <v>24000</v>
      </c>
      <c r="E17" s="66"/>
      <c r="F17" s="206"/>
    </row>
    <row r="18" spans="2:6" ht="15.75" thickBot="1" x14ac:dyDescent="0.3">
      <c r="B18" s="85"/>
      <c r="C18" s="73" t="s">
        <v>50</v>
      </c>
      <c r="D18" s="74">
        <f>D13+D17</f>
        <v>130000</v>
      </c>
      <c r="E18" s="181"/>
      <c r="F18" s="182"/>
    </row>
    <row r="19" spans="2:6" x14ac:dyDescent="0.25">
      <c r="B19" s="1"/>
      <c r="F19" s="2"/>
    </row>
    <row r="20" spans="2:6" x14ac:dyDescent="0.25">
      <c r="B20" s="1"/>
      <c r="F20" s="2"/>
    </row>
    <row r="21" spans="2:6" x14ac:dyDescent="0.25">
      <c r="F21" s="2"/>
    </row>
  </sheetData>
  <mergeCells count="6">
    <mergeCell ref="E18:F18"/>
    <mergeCell ref="F4:F17"/>
    <mergeCell ref="B1:F1"/>
    <mergeCell ref="B2:F2"/>
    <mergeCell ref="B4:B13"/>
    <mergeCell ref="B14:B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I16" sqref="I16"/>
    </sheetView>
  </sheetViews>
  <sheetFormatPr defaultRowHeight="15" x14ac:dyDescent="0.25"/>
  <cols>
    <col min="3" max="3" width="28.42578125" customWidth="1"/>
    <col min="5" max="5" width="36.140625" customWidth="1"/>
    <col min="6" max="6" width="19.5703125" customWidth="1"/>
  </cols>
  <sheetData>
    <row r="1" spans="2:6" ht="15.75" thickBot="1" x14ac:dyDescent="0.3">
      <c r="B1" s="189" t="s">
        <v>916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12"/>
      <c r="C3" s="8" t="s">
        <v>43</v>
      </c>
      <c r="D3" s="8" t="s">
        <v>44</v>
      </c>
      <c r="E3" s="8" t="s">
        <v>39</v>
      </c>
      <c r="F3" s="8" t="s">
        <v>45</v>
      </c>
    </row>
    <row r="4" spans="2:6" ht="15" customHeight="1" x14ac:dyDescent="0.25">
      <c r="B4" s="207" t="s">
        <v>48</v>
      </c>
      <c r="C4" s="123" t="s">
        <v>130</v>
      </c>
      <c r="D4" s="91">
        <v>10000</v>
      </c>
      <c r="E4" s="113" t="s">
        <v>1</v>
      </c>
      <c r="F4" s="204" t="s">
        <v>51</v>
      </c>
    </row>
    <row r="5" spans="2:6" ht="21" x14ac:dyDescent="0.25">
      <c r="B5" s="208"/>
      <c r="C5" s="45" t="s">
        <v>131</v>
      </c>
      <c r="D5" s="46">
        <v>3000</v>
      </c>
      <c r="E5" s="111" t="s">
        <v>132</v>
      </c>
      <c r="F5" s="205"/>
    </row>
    <row r="6" spans="2:6" ht="21" x14ac:dyDescent="0.25">
      <c r="B6" s="208"/>
      <c r="C6" s="45" t="s">
        <v>133</v>
      </c>
      <c r="D6" s="46">
        <v>1000</v>
      </c>
      <c r="E6" s="111" t="s">
        <v>5</v>
      </c>
      <c r="F6" s="205"/>
    </row>
    <row r="7" spans="2:6" x14ac:dyDescent="0.25">
      <c r="B7" s="208"/>
      <c r="C7" s="48" t="s">
        <v>134</v>
      </c>
      <c r="D7" s="49">
        <v>3000</v>
      </c>
      <c r="E7" s="56" t="s">
        <v>7</v>
      </c>
      <c r="F7" s="205"/>
    </row>
    <row r="8" spans="2:6" ht="21" x14ac:dyDescent="0.25">
      <c r="B8" s="208"/>
      <c r="C8" s="45" t="s">
        <v>135</v>
      </c>
      <c r="D8" s="46">
        <v>29000</v>
      </c>
      <c r="E8" s="111" t="s">
        <v>21</v>
      </c>
      <c r="F8" s="205"/>
    </row>
    <row r="9" spans="2:6" x14ac:dyDescent="0.25">
      <c r="B9" s="208"/>
      <c r="C9" s="48" t="s">
        <v>136</v>
      </c>
      <c r="D9" s="49">
        <v>5000</v>
      </c>
      <c r="E9" s="56" t="s">
        <v>32</v>
      </c>
      <c r="F9" s="205"/>
    </row>
    <row r="10" spans="2:6" ht="21" x14ac:dyDescent="0.25">
      <c r="B10" s="208"/>
      <c r="C10" s="45" t="s">
        <v>137</v>
      </c>
      <c r="D10" s="46">
        <v>38000</v>
      </c>
      <c r="E10" s="111" t="s">
        <v>23</v>
      </c>
      <c r="F10" s="205"/>
    </row>
    <row r="11" spans="2:6" ht="21" x14ac:dyDescent="0.25">
      <c r="B11" s="208"/>
      <c r="C11" s="45" t="s">
        <v>138</v>
      </c>
      <c r="D11" s="46">
        <v>2000</v>
      </c>
      <c r="E11" s="111" t="s">
        <v>9</v>
      </c>
      <c r="F11" s="205"/>
    </row>
    <row r="12" spans="2:6" ht="21" x14ac:dyDescent="0.25">
      <c r="B12" s="208"/>
      <c r="C12" s="45" t="s">
        <v>139</v>
      </c>
      <c r="D12" s="46">
        <v>1000</v>
      </c>
      <c r="E12" s="111" t="s">
        <v>11</v>
      </c>
      <c r="F12" s="205"/>
    </row>
    <row r="13" spans="2:6" x14ac:dyDescent="0.25">
      <c r="B13" s="208"/>
      <c r="C13" s="48" t="s">
        <v>140</v>
      </c>
      <c r="D13" s="49">
        <v>1000</v>
      </c>
      <c r="E13" s="56" t="s">
        <v>13</v>
      </c>
      <c r="F13" s="205"/>
    </row>
    <row r="14" spans="2:6" ht="21" x14ac:dyDescent="0.25">
      <c r="B14" s="208"/>
      <c r="C14" s="45" t="s">
        <v>141</v>
      </c>
      <c r="D14" s="46">
        <v>2000</v>
      </c>
      <c r="E14" s="111" t="s">
        <v>42</v>
      </c>
      <c r="F14" s="205"/>
    </row>
    <row r="15" spans="2:6" x14ac:dyDescent="0.25">
      <c r="B15" s="208"/>
      <c r="C15" s="48" t="s">
        <v>142</v>
      </c>
      <c r="D15" s="49">
        <v>1000</v>
      </c>
      <c r="E15" s="56" t="s">
        <v>15</v>
      </c>
      <c r="F15" s="205"/>
    </row>
    <row r="16" spans="2:6" ht="15.75" thickBot="1" x14ac:dyDescent="0.3">
      <c r="B16" s="209"/>
      <c r="C16" s="54" t="s">
        <v>49</v>
      </c>
      <c r="D16" s="55">
        <f>SUM(D4:D15)</f>
        <v>96000</v>
      </c>
      <c r="E16" s="101"/>
      <c r="F16" s="205"/>
    </row>
    <row r="17" spans="2:6" ht="15" customHeight="1" x14ac:dyDescent="0.25">
      <c r="B17" s="207" t="s">
        <v>46</v>
      </c>
      <c r="C17" s="45" t="s">
        <v>143</v>
      </c>
      <c r="D17" s="46">
        <v>10000</v>
      </c>
      <c r="E17" s="111" t="s">
        <v>1</v>
      </c>
      <c r="F17" s="205"/>
    </row>
    <row r="18" spans="2:6" ht="21" x14ac:dyDescent="0.25">
      <c r="B18" s="208"/>
      <c r="C18" s="45" t="s">
        <v>144</v>
      </c>
      <c r="D18" s="46">
        <v>8000</v>
      </c>
      <c r="E18" s="111" t="s">
        <v>132</v>
      </c>
      <c r="F18" s="205"/>
    </row>
    <row r="19" spans="2:6" ht="21" x14ac:dyDescent="0.25">
      <c r="B19" s="208"/>
      <c r="C19" s="45" t="s">
        <v>145</v>
      </c>
      <c r="D19" s="46">
        <v>2000</v>
      </c>
      <c r="E19" s="111" t="s">
        <v>5</v>
      </c>
      <c r="F19" s="205"/>
    </row>
    <row r="20" spans="2:6" ht="21" x14ac:dyDescent="0.25">
      <c r="B20" s="208"/>
      <c r="C20" s="45" t="s">
        <v>146</v>
      </c>
      <c r="D20" s="46">
        <v>1000</v>
      </c>
      <c r="E20" s="111" t="s">
        <v>9</v>
      </c>
      <c r="F20" s="205"/>
    </row>
    <row r="21" spans="2:6" x14ac:dyDescent="0.25">
      <c r="B21" s="208"/>
      <c r="C21" s="48" t="s">
        <v>147</v>
      </c>
      <c r="D21" s="49">
        <v>1000</v>
      </c>
      <c r="E21" s="56" t="s">
        <v>13</v>
      </c>
      <c r="F21" s="205"/>
    </row>
    <row r="22" spans="2:6" ht="21" x14ac:dyDescent="0.25">
      <c r="B22" s="208"/>
      <c r="C22" s="45" t="s">
        <v>148</v>
      </c>
      <c r="D22" s="46">
        <v>1000</v>
      </c>
      <c r="E22" s="111" t="s">
        <v>42</v>
      </c>
      <c r="F22" s="205"/>
    </row>
    <row r="23" spans="2:6" ht="15.75" thickBot="1" x14ac:dyDescent="0.3">
      <c r="B23" s="209"/>
      <c r="C23" s="54" t="s">
        <v>49</v>
      </c>
      <c r="D23" s="55">
        <f>SUM(D17:D22)</f>
        <v>23000</v>
      </c>
      <c r="E23" s="101"/>
      <c r="F23" s="206"/>
    </row>
    <row r="24" spans="2:6" ht="15.75" thickBot="1" x14ac:dyDescent="0.3">
      <c r="B24" s="85"/>
      <c r="C24" s="122" t="s">
        <v>50</v>
      </c>
      <c r="D24" s="121">
        <f>D16+D23</f>
        <v>119000</v>
      </c>
      <c r="E24" s="210"/>
      <c r="F24" s="182"/>
    </row>
    <row r="25" spans="2:6" x14ac:dyDescent="0.25">
      <c r="B25" s="1"/>
      <c r="F25" s="2"/>
    </row>
    <row r="26" spans="2:6" x14ac:dyDescent="0.25">
      <c r="B26" s="1"/>
    </row>
  </sheetData>
  <mergeCells count="6">
    <mergeCell ref="E24:F24"/>
    <mergeCell ref="B1:F1"/>
    <mergeCell ref="B2:F2"/>
    <mergeCell ref="B4:B16"/>
    <mergeCell ref="B17:B23"/>
    <mergeCell ref="F4:F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workbookViewId="0">
      <selection activeCell="G24" sqref="G24"/>
    </sheetView>
  </sheetViews>
  <sheetFormatPr defaultRowHeight="15" x14ac:dyDescent="0.25"/>
  <cols>
    <col min="3" max="3" width="35.140625" customWidth="1"/>
    <col min="4" max="4" width="10.5703125" customWidth="1"/>
    <col min="5" max="5" width="44" customWidth="1"/>
    <col min="6" max="6" width="16.7109375" customWidth="1"/>
  </cols>
  <sheetData>
    <row r="1" spans="2:6" ht="15.75" thickBot="1" x14ac:dyDescent="0.3">
      <c r="B1" s="189" t="s">
        <v>917</v>
      </c>
      <c r="C1" s="190"/>
      <c r="D1" s="190"/>
      <c r="E1" s="190"/>
      <c r="F1" s="191"/>
    </row>
    <row r="2" spans="2:6" ht="16.5" thickBot="1" x14ac:dyDescent="0.3">
      <c r="B2" s="186" t="s">
        <v>909</v>
      </c>
      <c r="C2" s="187"/>
      <c r="D2" s="187"/>
      <c r="E2" s="187"/>
      <c r="F2" s="188"/>
    </row>
    <row r="3" spans="2:6" ht="15.75" thickBot="1" x14ac:dyDescent="0.3">
      <c r="B3" s="112"/>
      <c r="C3" s="8" t="s">
        <v>43</v>
      </c>
      <c r="D3" s="8" t="s">
        <v>44</v>
      </c>
      <c r="E3" s="8" t="s">
        <v>39</v>
      </c>
      <c r="F3" s="8" t="s">
        <v>45</v>
      </c>
    </row>
    <row r="4" spans="2:6" ht="15" customHeight="1" x14ac:dyDescent="0.25">
      <c r="B4" s="207" t="s">
        <v>48</v>
      </c>
      <c r="C4" s="45" t="s">
        <v>109</v>
      </c>
      <c r="D4" s="46">
        <v>12000</v>
      </c>
      <c r="E4" s="111" t="s">
        <v>1</v>
      </c>
      <c r="F4" s="204" t="s">
        <v>51</v>
      </c>
    </row>
    <row r="5" spans="2:6" ht="21" x14ac:dyDescent="0.25">
      <c r="B5" s="208"/>
      <c r="C5" s="48" t="s">
        <v>110</v>
      </c>
      <c r="D5" s="49">
        <v>1000</v>
      </c>
      <c r="E5" s="56" t="s">
        <v>54</v>
      </c>
      <c r="F5" s="205"/>
    </row>
    <row r="6" spans="2:6" x14ac:dyDescent="0.25">
      <c r="B6" s="208"/>
      <c r="C6" s="48" t="s">
        <v>111</v>
      </c>
      <c r="D6" s="49">
        <v>3000</v>
      </c>
      <c r="E6" s="56" t="s">
        <v>7</v>
      </c>
      <c r="F6" s="205"/>
    </row>
    <row r="7" spans="2:6" x14ac:dyDescent="0.25">
      <c r="B7" s="208"/>
      <c r="C7" s="45" t="s">
        <v>112</v>
      </c>
      <c r="D7" s="46">
        <v>11000</v>
      </c>
      <c r="E7" s="111" t="s">
        <v>21</v>
      </c>
      <c r="F7" s="205"/>
    </row>
    <row r="8" spans="2:6" x14ac:dyDescent="0.25">
      <c r="B8" s="208"/>
      <c r="C8" s="48" t="s">
        <v>113</v>
      </c>
      <c r="D8" s="49">
        <v>3000</v>
      </c>
      <c r="E8" s="56" t="s">
        <v>32</v>
      </c>
      <c r="F8" s="205"/>
    </row>
    <row r="9" spans="2:6" x14ac:dyDescent="0.25">
      <c r="B9" s="208"/>
      <c r="C9" s="45" t="s">
        <v>114</v>
      </c>
      <c r="D9" s="46">
        <v>60000</v>
      </c>
      <c r="E9" s="111" t="s">
        <v>23</v>
      </c>
      <c r="F9" s="205"/>
    </row>
    <row r="10" spans="2:6" x14ac:dyDescent="0.25">
      <c r="B10" s="208"/>
      <c r="C10" s="45" t="s">
        <v>115</v>
      </c>
      <c r="D10" s="46">
        <v>4000</v>
      </c>
      <c r="E10" s="111" t="s">
        <v>9</v>
      </c>
      <c r="F10" s="205"/>
    </row>
    <row r="11" spans="2:6" x14ac:dyDescent="0.25">
      <c r="B11" s="208"/>
      <c r="C11" s="45" t="s">
        <v>116</v>
      </c>
      <c r="D11" s="46">
        <v>2000</v>
      </c>
      <c r="E11" s="111" t="s">
        <v>11</v>
      </c>
      <c r="F11" s="205"/>
    </row>
    <row r="12" spans="2:6" x14ac:dyDescent="0.25">
      <c r="B12" s="208"/>
      <c r="C12" s="48" t="s">
        <v>117</v>
      </c>
      <c r="D12" s="49">
        <v>1000</v>
      </c>
      <c r="E12" s="56" t="s">
        <v>13</v>
      </c>
      <c r="F12" s="205"/>
    </row>
    <row r="13" spans="2:6" x14ac:dyDescent="0.25">
      <c r="B13" s="208"/>
      <c r="C13" s="45" t="s">
        <v>118</v>
      </c>
      <c r="D13" s="46">
        <v>2000</v>
      </c>
      <c r="E13" s="111" t="s">
        <v>42</v>
      </c>
      <c r="F13" s="205"/>
    </row>
    <row r="14" spans="2:6" x14ac:dyDescent="0.25">
      <c r="B14" s="208"/>
      <c r="C14" s="48" t="s">
        <v>119</v>
      </c>
      <c r="D14" s="49">
        <v>4000</v>
      </c>
      <c r="E14" s="56" t="s">
        <v>15</v>
      </c>
      <c r="F14" s="205"/>
    </row>
    <row r="15" spans="2:6" ht="21.75" customHeight="1" thickBot="1" x14ac:dyDescent="0.3">
      <c r="B15" s="209"/>
      <c r="C15" s="124" t="s">
        <v>49</v>
      </c>
      <c r="D15" s="87">
        <f>SUM(D4:D14)</f>
        <v>103000</v>
      </c>
      <c r="E15" s="87"/>
      <c r="F15" s="205"/>
    </row>
    <row r="16" spans="2:6" ht="15" customHeight="1" x14ac:dyDescent="0.25">
      <c r="B16" s="207" t="s">
        <v>46</v>
      </c>
      <c r="C16" s="117" t="s">
        <v>120</v>
      </c>
      <c r="D16" s="69">
        <v>7000</v>
      </c>
      <c r="E16" s="125" t="s">
        <v>1</v>
      </c>
      <c r="F16" s="205"/>
    </row>
    <row r="17" spans="2:6" x14ac:dyDescent="0.25">
      <c r="B17" s="208"/>
      <c r="C17" s="114" t="s">
        <v>121</v>
      </c>
      <c r="D17" s="46">
        <v>1000</v>
      </c>
      <c r="E17" s="111" t="s">
        <v>3</v>
      </c>
      <c r="F17" s="205"/>
    </row>
    <row r="18" spans="2:6" ht="18.75" customHeight="1" x14ac:dyDescent="0.25">
      <c r="B18" s="208"/>
      <c r="C18" s="116" t="s">
        <v>122</v>
      </c>
      <c r="D18" s="49">
        <v>1000</v>
      </c>
      <c r="E18" s="56" t="s">
        <v>54</v>
      </c>
      <c r="F18" s="205"/>
    </row>
    <row r="19" spans="2:6" x14ac:dyDescent="0.25">
      <c r="B19" s="208"/>
      <c r="C19" s="116" t="s">
        <v>123</v>
      </c>
      <c r="D19" s="49">
        <v>1000</v>
      </c>
      <c r="E19" s="56" t="s">
        <v>7</v>
      </c>
      <c r="F19" s="205"/>
    </row>
    <row r="20" spans="2:6" ht="21" customHeight="1" x14ac:dyDescent="0.25">
      <c r="B20" s="208"/>
      <c r="C20" s="114" t="s">
        <v>124</v>
      </c>
      <c r="D20" s="46">
        <v>2000</v>
      </c>
      <c r="E20" s="111" t="s">
        <v>21</v>
      </c>
      <c r="F20" s="205"/>
    </row>
    <row r="21" spans="2:6" ht="21" customHeight="1" x14ac:dyDescent="0.25">
      <c r="B21" s="208"/>
      <c r="C21" s="114" t="s">
        <v>125</v>
      </c>
      <c r="D21" s="46">
        <v>10000</v>
      </c>
      <c r="E21" s="111" t="s">
        <v>23</v>
      </c>
      <c r="F21" s="205"/>
    </row>
    <row r="22" spans="2:6" ht="21" customHeight="1" x14ac:dyDescent="0.25">
      <c r="B22" s="208"/>
      <c r="C22" s="114" t="s">
        <v>126</v>
      </c>
      <c r="D22" s="46">
        <v>3000</v>
      </c>
      <c r="E22" s="111" t="s">
        <v>9</v>
      </c>
      <c r="F22" s="205"/>
    </row>
    <row r="23" spans="2:6" ht="21" customHeight="1" x14ac:dyDescent="0.25">
      <c r="B23" s="208"/>
      <c r="C23" s="114" t="s">
        <v>127</v>
      </c>
      <c r="D23" s="46">
        <v>2000</v>
      </c>
      <c r="E23" s="111" t="s">
        <v>11</v>
      </c>
      <c r="F23" s="205"/>
    </row>
    <row r="24" spans="2:6" ht="21" customHeight="1" x14ac:dyDescent="0.25">
      <c r="B24" s="208"/>
      <c r="C24" s="116" t="s">
        <v>128</v>
      </c>
      <c r="D24" s="49">
        <v>1000</v>
      </c>
      <c r="E24" s="56" t="s">
        <v>13</v>
      </c>
      <c r="F24" s="205"/>
    </row>
    <row r="25" spans="2:6" ht="21" customHeight="1" x14ac:dyDescent="0.25">
      <c r="B25" s="208"/>
      <c r="C25" s="116" t="s">
        <v>129</v>
      </c>
      <c r="D25" s="49">
        <v>2000</v>
      </c>
      <c r="E25" s="56" t="s">
        <v>15</v>
      </c>
      <c r="F25" s="205"/>
    </row>
    <row r="26" spans="2:6" ht="15.75" thickBot="1" x14ac:dyDescent="0.3">
      <c r="B26" s="209"/>
      <c r="C26" s="64" t="s">
        <v>49</v>
      </c>
      <c r="D26" s="65">
        <f>SUM(D16:D25)</f>
        <v>30000</v>
      </c>
      <c r="E26" s="126"/>
      <c r="F26" s="206"/>
    </row>
    <row r="27" spans="2:6" ht="15.75" thickBot="1" x14ac:dyDescent="0.3">
      <c r="B27" s="84"/>
      <c r="C27" s="73" t="s">
        <v>50</v>
      </c>
      <c r="D27" s="74">
        <f>D15+D26</f>
        <v>133000</v>
      </c>
      <c r="E27" s="84"/>
      <c r="F27" s="84"/>
    </row>
  </sheetData>
  <mergeCells count="5">
    <mergeCell ref="B1:F1"/>
    <mergeCell ref="B2:F2"/>
    <mergeCell ref="B4:B15"/>
    <mergeCell ref="B16:B26"/>
    <mergeCell ref="F4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32</vt:i4>
      </vt:variant>
      <vt:variant>
        <vt:lpstr>Adlandırılmış Aralıklar</vt:lpstr>
      </vt:variant>
      <vt:variant>
        <vt:i4>1</vt:i4>
      </vt:variant>
    </vt:vector>
  </HeadingPairs>
  <TitlesOfParts>
    <vt:vector size="33" baseType="lpstr">
      <vt:lpstr>KURUMSAL-İCMAL</vt:lpstr>
      <vt:lpstr>FEN BİLİMLERİ ENSTİTÜSÜ </vt:lpstr>
      <vt:lpstr>FEN EDEBİYAT FAKÜLTESİ</vt:lpstr>
      <vt:lpstr>KİMYA METALURJİ FAKÜLTESİ</vt:lpstr>
      <vt:lpstr>GEMİ İNŞAATI VE DENİZCİLİK FAK.</vt:lpstr>
      <vt:lpstr>İNŞAAT FAKÜLTESİ</vt:lpstr>
      <vt:lpstr>ELEKTRİK ELEKTRONİK FAKÜLTESİ</vt:lpstr>
      <vt:lpstr>MİMARLIK FAKÜLTESİ</vt:lpstr>
      <vt:lpstr>MAKİNE FAKÜLTESİ</vt:lpstr>
      <vt:lpstr>MESLEK YÜKSEKOKULU</vt:lpstr>
      <vt:lpstr>MİLLİ SARAYLAR VE TARİH YAP. MY</vt:lpstr>
      <vt:lpstr>SOSYAL BİLİMLER ENSTİTÜSÜ</vt:lpstr>
      <vt:lpstr>EĞİTİM FAKÜLTESİ</vt:lpstr>
      <vt:lpstr>İKTİSADİ VE İDARİ BİL. FAK.</vt:lpstr>
      <vt:lpstr>SANAT VE TASARIM FAKÜLTESİ</vt:lpstr>
      <vt:lpstr>YABANCI DİLLER YÜKSEKOKULU</vt:lpstr>
      <vt:lpstr>DİĞER MERKEZLER</vt:lpstr>
      <vt:lpstr>DİĞER BÖLÜMLER</vt:lpstr>
      <vt:lpstr>REKTÖRLÜK ÖZEL KALEM</vt:lpstr>
      <vt:lpstr>İÇ DENETİM BİRİMİ</vt:lpstr>
      <vt:lpstr>BİLİMSEL ARAŞTIRMA PROJE. KOORD</vt:lpstr>
      <vt:lpstr>GENEL SEKRETERLİK</vt:lpstr>
      <vt:lpstr>İDARİ VE MALİ İŞLER DAİ.BŞK.</vt:lpstr>
      <vt:lpstr>PERSONEL DAİ. BAŞ.</vt:lpstr>
      <vt:lpstr>KÜTÜPHANE DAİ BAŞ.</vt:lpstr>
      <vt:lpstr>SKS</vt:lpstr>
      <vt:lpstr>BİLGİ İŞLEM</vt:lpstr>
      <vt:lpstr>YAPI İŞLERİ</vt:lpstr>
      <vt:lpstr>ÖĞRENCİ İŞLERİ</vt:lpstr>
      <vt:lpstr>STRATEJİ GEL.</vt:lpstr>
      <vt:lpstr>HUKUK MÜŞ.</vt:lpstr>
      <vt:lpstr>Sayfa11</vt:lpstr>
      <vt:lpstr>'KURUMSAL-İCMAL'!Yazdırma_Başlıkları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2017-02-10T14:00:07Z</dcterms:modified>
</cp:coreProperties>
</file>